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IATKI\siatki 2023-2024\"/>
    </mc:Choice>
  </mc:AlternateContent>
  <bookViews>
    <workbookView xWindow="0" yWindow="0" windowWidth="28800" windowHeight="12300"/>
  </bookViews>
  <sheets>
    <sheet name="studia I stopnia" sheetId="1" r:id="rId1"/>
  </sheets>
  <definedNames>
    <definedName name="_xlnm.Print_Area" localSheetId="0">'studia I stopnia'!$A$1:$AC$100</definedName>
  </definedNames>
  <calcPr calcId="162913"/>
</workbook>
</file>

<file path=xl/calcChain.xml><?xml version="1.0" encoding="utf-8"?>
<calcChain xmlns="http://schemas.openxmlformats.org/spreadsheetml/2006/main">
  <c r="I69" i="1" l="1"/>
  <c r="I70" i="1"/>
  <c r="K81" i="1" l="1"/>
  <c r="J80" i="1"/>
  <c r="J79" i="1"/>
  <c r="J61" i="1"/>
  <c r="J29" i="1"/>
  <c r="AB79" i="1"/>
  <c r="AA79" i="1"/>
  <c r="Z79" i="1"/>
  <c r="Y79" i="1"/>
  <c r="X79" i="1"/>
  <c r="W79" i="1"/>
  <c r="V79" i="1"/>
  <c r="U79" i="1"/>
  <c r="S79" i="1"/>
  <c r="R79" i="1"/>
  <c r="Q79" i="1"/>
  <c r="P79" i="1"/>
  <c r="O79" i="1"/>
  <c r="N79" i="1"/>
  <c r="M79" i="1"/>
  <c r="L79" i="1"/>
  <c r="K79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AB61" i="1"/>
  <c r="I29" i="1"/>
  <c r="H29" i="1"/>
  <c r="G29" i="1"/>
  <c r="F29" i="1"/>
  <c r="E29" i="1"/>
  <c r="D29" i="1"/>
  <c r="X29" i="1"/>
  <c r="J11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AB29" i="1"/>
  <c r="Y29" i="1"/>
  <c r="I61" i="1"/>
  <c r="I79" i="1"/>
  <c r="G79" i="1"/>
  <c r="H79" i="1"/>
  <c r="E80" i="1"/>
  <c r="D70" i="1"/>
  <c r="J92" i="1"/>
  <c r="J71" i="1"/>
  <c r="J70" i="1"/>
  <c r="J69" i="1"/>
  <c r="J68" i="1"/>
  <c r="J60" i="1"/>
  <c r="J58" i="1"/>
  <c r="J56" i="1"/>
  <c r="J55" i="1"/>
  <c r="J53" i="1"/>
  <c r="J52" i="1"/>
  <c r="J48" i="1"/>
  <c r="J43" i="1"/>
  <c r="J24" i="1"/>
  <c r="J20" i="1"/>
  <c r="J19" i="1"/>
  <c r="T79" i="1" l="1"/>
  <c r="AA61" i="1"/>
  <c r="Z61" i="1"/>
  <c r="Y61" i="1"/>
  <c r="Z29" i="1"/>
  <c r="Y80" i="1"/>
  <c r="F20" i="1"/>
  <c r="F12" i="1"/>
  <c r="F11" i="1"/>
  <c r="E11" i="1"/>
  <c r="D11" i="1" l="1"/>
  <c r="N80" i="1"/>
  <c r="Q80" i="1"/>
  <c r="K80" i="1"/>
  <c r="P80" i="1"/>
  <c r="M80" i="1"/>
  <c r="V80" i="1"/>
  <c r="W80" i="1"/>
  <c r="AA29" i="1"/>
  <c r="Z80" i="1" s="1"/>
  <c r="AB80" i="1"/>
  <c r="W81" i="1" l="1"/>
  <c r="J78" i="1" l="1"/>
  <c r="F78" i="1"/>
  <c r="E78" i="1"/>
  <c r="J77" i="1"/>
  <c r="F77" i="1"/>
  <c r="E77" i="1"/>
  <c r="J76" i="1"/>
  <c r="F76" i="1"/>
  <c r="E76" i="1"/>
  <c r="J75" i="1"/>
  <c r="F75" i="1"/>
  <c r="E75" i="1"/>
  <c r="J74" i="1"/>
  <c r="F74" i="1"/>
  <c r="E74" i="1"/>
  <c r="J73" i="1"/>
  <c r="F73" i="1"/>
  <c r="E73" i="1"/>
  <c r="J16" i="1"/>
  <c r="J15" i="1"/>
  <c r="J13" i="1"/>
  <c r="J91" i="1"/>
  <c r="J17" i="1"/>
  <c r="J98" i="1"/>
  <c r="F98" i="1"/>
  <c r="F17" i="1"/>
  <c r="F13" i="1"/>
  <c r="E13" i="1"/>
  <c r="D76" i="1" l="1"/>
  <c r="D73" i="1"/>
  <c r="D75" i="1"/>
  <c r="D78" i="1"/>
  <c r="D77" i="1"/>
  <c r="D74" i="1"/>
  <c r="E57" i="1"/>
  <c r="F57" i="1"/>
  <c r="J57" i="1"/>
  <c r="D57" i="1" l="1"/>
  <c r="E51" i="1"/>
  <c r="F51" i="1"/>
  <c r="E39" i="1"/>
  <c r="F39" i="1"/>
  <c r="J39" i="1"/>
  <c r="D51" i="1" l="1"/>
  <c r="D39" i="1"/>
  <c r="J45" i="1" l="1"/>
  <c r="J38" i="1" l="1"/>
  <c r="F38" i="1"/>
  <c r="F72" i="1"/>
  <c r="J25" i="1"/>
  <c r="J26" i="1"/>
  <c r="J23" i="1"/>
  <c r="J90" i="1"/>
  <c r="J97" i="1"/>
  <c r="J21" i="1"/>
  <c r="J94" i="1"/>
  <c r="E98" i="1" l="1"/>
  <c r="D98" i="1" s="1"/>
  <c r="E17" i="1"/>
  <c r="D17" i="1" s="1"/>
  <c r="J12" i="1"/>
  <c r="J96" i="1"/>
  <c r="J93" i="1"/>
  <c r="F19" i="1" l="1"/>
  <c r="E19" i="1"/>
  <c r="E96" i="1"/>
  <c r="F96" i="1"/>
  <c r="E93" i="1"/>
  <c r="F93" i="1"/>
  <c r="E12" i="1"/>
  <c r="E15" i="1"/>
  <c r="F15" i="1"/>
  <c r="E97" i="1"/>
  <c r="F97" i="1"/>
  <c r="E21" i="1"/>
  <c r="F21" i="1"/>
  <c r="F94" i="1"/>
  <c r="E25" i="1"/>
  <c r="F25" i="1"/>
  <c r="E26" i="1"/>
  <c r="F26" i="1"/>
  <c r="E23" i="1"/>
  <c r="F23" i="1"/>
  <c r="E90" i="1"/>
  <c r="F90" i="1"/>
  <c r="E91" i="1"/>
  <c r="F91" i="1"/>
  <c r="T80" i="1"/>
  <c r="Q81" i="1" s="1"/>
  <c r="E24" i="1"/>
  <c r="F24" i="1"/>
  <c r="E38" i="1"/>
  <c r="E40" i="1"/>
  <c r="F40" i="1"/>
  <c r="E53" i="1"/>
  <c r="F53" i="1"/>
  <c r="E28" i="1"/>
  <c r="F28" i="1"/>
  <c r="E49" i="1"/>
  <c r="F49" i="1"/>
  <c r="E50" i="1"/>
  <c r="F50" i="1"/>
  <c r="E68" i="1"/>
  <c r="F68" i="1"/>
  <c r="E72" i="1"/>
  <c r="D72" i="1" s="1"/>
  <c r="E43" i="1"/>
  <c r="F43" i="1"/>
  <c r="E36" i="1"/>
  <c r="F36" i="1"/>
  <c r="E37" i="1"/>
  <c r="F37" i="1"/>
  <c r="E20" i="1"/>
  <c r="E41" i="1"/>
  <c r="F41" i="1"/>
  <c r="E42" i="1"/>
  <c r="F42" i="1"/>
  <c r="E44" i="1"/>
  <c r="F44" i="1"/>
  <c r="E45" i="1"/>
  <c r="F45" i="1"/>
  <c r="E46" i="1"/>
  <c r="F46" i="1"/>
  <c r="E92" i="1"/>
  <c r="F92" i="1"/>
  <c r="E48" i="1"/>
  <c r="F48" i="1"/>
  <c r="E52" i="1"/>
  <c r="F52" i="1"/>
  <c r="E27" i="1"/>
  <c r="F27" i="1"/>
  <c r="E54" i="1"/>
  <c r="F54" i="1"/>
  <c r="E55" i="1"/>
  <c r="F55" i="1"/>
  <c r="E56" i="1"/>
  <c r="F56" i="1"/>
  <c r="E47" i="1"/>
  <c r="F47" i="1"/>
  <c r="E58" i="1"/>
  <c r="F58" i="1"/>
  <c r="E69" i="1"/>
  <c r="D69" i="1" s="1"/>
  <c r="E60" i="1"/>
  <c r="F60" i="1"/>
  <c r="E59" i="1"/>
  <c r="F59" i="1"/>
  <c r="E71" i="1"/>
  <c r="J72" i="1"/>
  <c r="J40" i="1"/>
  <c r="J28" i="1"/>
  <c r="J49" i="1"/>
  <c r="J50" i="1"/>
  <c r="J51" i="1"/>
  <c r="J59" i="1"/>
  <c r="J37" i="1"/>
  <c r="J36" i="1"/>
  <c r="J41" i="1"/>
  <c r="J42" i="1"/>
  <c r="J44" i="1"/>
  <c r="J46" i="1"/>
  <c r="J27" i="1"/>
  <c r="J54" i="1"/>
  <c r="J47" i="1"/>
  <c r="H61" i="1"/>
  <c r="S80" i="1"/>
  <c r="G61" i="1"/>
  <c r="F61" i="1" l="1"/>
  <c r="E61" i="1"/>
  <c r="F79" i="1"/>
  <c r="F80" i="1" s="1"/>
  <c r="E79" i="1"/>
  <c r="D90" i="1"/>
  <c r="D96" i="1"/>
  <c r="D38" i="1"/>
  <c r="D15" i="1"/>
  <c r="D19" i="1"/>
  <c r="D40" i="1"/>
  <c r="D13" i="1"/>
  <c r="D36" i="1"/>
  <c r="D24" i="1"/>
  <c r="D23" i="1"/>
  <c r="D12" i="1"/>
  <c r="D93" i="1"/>
  <c r="D94" i="1"/>
  <c r="D21" i="1"/>
  <c r="D97" i="1"/>
  <c r="D59" i="1"/>
  <c r="D60" i="1"/>
  <c r="D58" i="1"/>
  <c r="D47" i="1"/>
  <c r="D56" i="1"/>
  <c r="D55" i="1"/>
  <c r="D54" i="1"/>
  <c r="D27" i="1"/>
  <c r="D52" i="1"/>
  <c r="D48" i="1"/>
  <c r="D92" i="1"/>
  <c r="D46" i="1"/>
  <c r="D45" i="1"/>
  <c r="D44" i="1"/>
  <c r="D42" i="1"/>
  <c r="D20" i="1"/>
  <c r="D37" i="1"/>
  <c r="D43" i="1"/>
  <c r="D68" i="1"/>
  <c r="D79" i="1" s="1"/>
  <c r="D50" i="1"/>
  <c r="D49" i="1"/>
  <c r="D28" i="1"/>
  <c r="D53" i="1"/>
  <c r="D91" i="1"/>
  <c r="D26" i="1"/>
  <c r="D25" i="1"/>
  <c r="D41" i="1"/>
  <c r="D61" i="1" l="1"/>
  <c r="D80" i="1"/>
  <c r="K82" i="1"/>
  <c r="I80" i="1" l="1"/>
  <c r="H80" i="1"/>
  <c r="G80" i="1"/>
</calcChain>
</file>

<file path=xl/comments1.xml><?xml version="1.0" encoding="utf-8"?>
<comments xmlns="http://schemas.openxmlformats.org/spreadsheetml/2006/main">
  <authors>
    <author>Microsoft Office User</author>
  </authors>
  <commentList>
    <comment ref="O16" authorId="0" shapeId="0">
      <text>
        <r>
          <rPr>
            <b/>
            <sz val="10"/>
            <color rgb="FF000000"/>
            <rFont val="Tahoma"/>
            <family val="2"/>
            <charset val="238"/>
          </rPr>
          <t>Microsoft Office User: dodać</t>
        </r>
        <r>
          <rPr>
            <sz val="10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<sst xmlns="http://schemas.openxmlformats.org/spreadsheetml/2006/main" count="371" uniqueCount="164">
  <si>
    <t>Wydział Organizacji Sztuki Filmowej</t>
  </si>
  <si>
    <t xml:space="preserve">   studia I stopnia - stacjonarne</t>
  </si>
  <si>
    <t xml:space="preserve">   w roku akademickim</t>
  </si>
  <si>
    <t>I rok</t>
  </si>
  <si>
    <t>II rok</t>
  </si>
  <si>
    <t>III rok</t>
  </si>
  <si>
    <t>Imię i nazwisko prowadzącego (tytuł lub stopień naukowy)</t>
  </si>
  <si>
    <t>semestr 1</t>
  </si>
  <si>
    <t>semestr 2</t>
  </si>
  <si>
    <t>semestr 3</t>
  </si>
  <si>
    <t>semestr 4</t>
  </si>
  <si>
    <t>semestr 5</t>
  </si>
  <si>
    <t>semestr 6</t>
  </si>
  <si>
    <t>Lp</t>
  </si>
  <si>
    <t>E/Z/Z+O</t>
  </si>
  <si>
    <t>Razem</t>
  </si>
  <si>
    <t>w tym</t>
  </si>
  <si>
    <t>Razem
ECTS</t>
  </si>
  <si>
    <t>15 tyg.</t>
  </si>
  <si>
    <t>15.tyg.</t>
  </si>
  <si>
    <t>wykłady</t>
  </si>
  <si>
    <t>ćwicz.</t>
  </si>
  <si>
    <t>labolat.</t>
  </si>
  <si>
    <t>konwer.</t>
  </si>
  <si>
    <t>semin.</t>
  </si>
  <si>
    <t>wykł.</t>
  </si>
  <si>
    <t>ECTS</t>
  </si>
  <si>
    <t xml:space="preserve">Podstawy ekonomii </t>
  </si>
  <si>
    <t>z/E</t>
  </si>
  <si>
    <t>zo</t>
  </si>
  <si>
    <t>E</t>
  </si>
  <si>
    <t>z</t>
  </si>
  <si>
    <t xml:space="preserve">Prawo własności intelektualnej </t>
  </si>
  <si>
    <t>z/zo</t>
  </si>
  <si>
    <t xml:space="preserve">Historia filmu </t>
  </si>
  <si>
    <t xml:space="preserve">Historia filmu polskiego </t>
  </si>
  <si>
    <t>dr A.Majer</t>
  </si>
  <si>
    <t>Socjologia kultury</t>
  </si>
  <si>
    <t>dr P. Ciołkiewicz</t>
  </si>
  <si>
    <t xml:space="preserve">Systemy radia i tv </t>
  </si>
  <si>
    <t>Nazwa przedmiotu</t>
  </si>
  <si>
    <t xml:space="preserve">Historia gospodarcza kinematografii </t>
  </si>
  <si>
    <t xml:space="preserve"> dr A.Wróblewska               </t>
  </si>
  <si>
    <t>dr A.Wróblewska</t>
  </si>
  <si>
    <t xml:space="preserve">Scenariopisarstwo </t>
  </si>
  <si>
    <t xml:space="preserve">Podstawy reżyserii filmowej i telewizyjnej </t>
  </si>
  <si>
    <t xml:space="preserve">Technologia produkcji filmowej </t>
  </si>
  <si>
    <t xml:space="preserve">Sztuka operatorska </t>
  </si>
  <si>
    <t xml:space="preserve">dr A.Frątczak </t>
  </si>
  <si>
    <t xml:space="preserve">Technika dźwięku w filmie i tv  </t>
  </si>
  <si>
    <t>Wprowadzenie do zarządzania produkcją filmową</t>
  </si>
  <si>
    <t>Organizacja i ekonomika produkcji telewizyjnej</t>
  </si>
  <si>
    <t xml:space="preserve">Scenografia filmowa i tv </t>
  </si>
  <si>
    <t>dr hab. E.Gębicka</t>
  </si>
  <si>
    <t>Formy telewizyjne</t>
  </si>
  <si>
    <t xml:space="preserve">Planowanie budżetów filmowych </t>
  </si>
  <si>
    <t>zo/E</t>
  </si>
  <si>
    <t>Planowanie budżetów filmowych - ćwiczenia</t>
  </si>
  <si>
    <t>zo/zo</t>
  </si>
  <si>
    <t>Proseminarium</t>
  </si>
  <si>
    <t>dr P. Furmankiewicz</t>
  </si>
  <si>
    <t>Postprodukcja filmu fabularnego</t>
  </si>
  <si>
    <t>dr K.Franek</t>
  </si>
  <si>
    <t xml:space="preserve">dr  A.Pachnicka </t>
  </si>
  <si>
    <t xml:space="preserve">dr. K. Franek </t>
  </si>
  <si>
    <t>Etykieta producencka</t>
  </si>
  <si>
    <t xml:space="preserve">Podstawy obliczeń finansowych </t>
  </si>
  <si>
    <t>dr J.Wódka</t>
  </si>
  <si>
    <t>Podstawy rachunkowości</t>
  </si>
  <si>
    <t>z/z</t>
  </si>
  <si>
    <t>Wychowanie fizyczne</t>
  </si>
  <si>
    <t>Język obcy</t>
  </si>
  <si>
    <t>mgr A.Burzyńska                                     mgr D.Borkowska</t>
  </si>
  <si>
    <t>OGÓŁEM</t>
  </si>
  <si>
    <t>dr A.Wojnarowski</t>
  </si>
  <si>
    <t>Studia kończą się nadaniem tytułu zawodowego licencjata na kierunku Organizacja produkcji filmowej i telewizyjnej.</t>
  </si>
  <si>
    <t>kierunek: organizacja produkcji filmowej i telewizyjnej</t>
  </si>
  <si>
    <t>dr hab.  P. Kossecki</t>
  </si>
  <si>
    <t>dr hab.M. Sobocińska</t>
  </si>
  <si>
    <t>dr hab. M.Talarczyk</t>
  </si>
  <si>
    <t>mgr J.Snopkiewicz</t>
  </si>
  <si>
    <t>prof. dr hab. I.Łapińska</t>
  </si>
  <si>
    <t>dr hab. A.Bednarek</t>
  </si>
  <si>
    <t>dr hab. M.Szukalski</t>
  </si>
  <si>
    <t>mgr  Z.Kuczyński</t>
  </si>
  <si>
    <t xml:space="preserve">dr hab.M.Kędzielawski;           mgr W.Żogała </t>
  </si>
  <si>
    <t>mgr J. Gaczkowski                                  mgr Z. Kuczyński</t>
  </si>
  <si>
    <t>mgr J.P.Bławut;                       mgr K.Starnawski</t>
  </si>
  <si>
    <t>prof. dr hab.T.Szczepański</t>
  </si>
  <si>
    <t xml:space="preserve"> dr D.Michta </t>
  </si>
  <si>
    <t>opiekun dr A.Majer</t>
  </si>
  <si>
    <t xml:space="preserve">dr hab.  K.Klejsa;                             </t>
  </si>
  <si>
    <t>z/zo/zo</t>
  </si>
  <si>
    <t>IT w nauce i biznesie</t>
  </si>
  <si>
    <t>mgr E. Sęk-Koniarska</t>
  </si>
  <si>
    <t xml:space="preserve">kierownicy produkcji, producenci – zapraszani goście              </t>
  </si>
  <si>
    <t>Promotor :mgr / dr / dr hab./ prof.</t>
  </si>
  <si>
    <t>mgr P. Grocholiński                mgr A. Rajkiewicz-Franek</t>
  </si>
  <si>
    <r>
      <t>Komunikacja w mediach i w kulturze</t>
    </r>
    <r>
      <rPr>
        <i/>
        <sz val="8"/>
        <rFont val="Arial"/>
        <family val="2"/>
      </rPr>
      <t xml:space="preserve"> </t>
    </r>
  </si>
  <si>
    <t>dr hab. T. Sieczkowski</t>
  </si>
  <si>
    <t xml:space="preserve">dr D.Michta </t>
  </si>
  <si>
    <t>Zachowania konsumenta  na rynku kultury</t>
  </si>
  <si>
    <t>Reklama w mediach</t>
  </si>
  <si>
    <t>Montaż w filmie i telewizji</t>
  </si>
  <si>
    <t>Film dokumentalny</t>
  </si>
  <si>
    <t>Produkcja filmu animowanego</t>
  </si>
  <si>
    <t>Analiza produkcyjna prac literackich</t>
  </si>
  <si>
    <t xml:space="preserve">IT w produkcji filmowej </t>
  </si>
  <si>
    <t>Wydział Organizacji - Realizacja etiud szkolnych</t>
  </si>
  <si>
    <t>Polskie kino aspekt gospodarczy</t>
  </si>
  <si>
    <r>
      <t xml:space="preserve">Strategia finansowa przedsiębiorstw </t>
    </r>
    <r>
      <rPr>
        <sz val="8"/>
        <color rgb="FFFF0000"/>
        <rFont val="Arial"/>
        <family val="2"/>
        <charset val="238"/>
      </rPr>
      <t>PDW</t>
    </r>
  </si>
  <si>
    <r>
      <t xml:space="preserve">Zarządzanie instytucją kultury </t>
    </r>
    <r>
      <rPr>
        <sz val="8"/>
        <color rgb="FFFF0000"/>
        <rFont val="Arial"/>
        <family val="2"/>
        <charset val="238"/>
      </rPr>
      <t>PDW</t>
    </r>
  </si>
  <si>
    <r>
      <t xml:space="preserve">Instytucje prawne w filmach </t>
    </r>
    <r>
      <rPr>
        <sz val="8"/>
        <color rgb="FFFF0000"/>
        <rFont val="Arial"/>
        <family val="2"/>
        <charset val="238"/>
      </rPr>
      <t>PDW</t>
    </r>
  </si>
  <si>
    <r>
      <t xml:space="preserve">Estetyka światowego filmu współczesnego </t>
    </r>
    <r>
      <rPr>
        <sz val="8"/>
        <color rgb="FFFF0000"/>
        <rFont val="Arial"/>
        <family val="2"/>
        <charset val="238"/>
      </rPr>
      <t>PDW</t>
    </r>
  </si>
  <si>
    <r>
      <t xml:space="preserve">Recepcja dzieła filmowego </t>
    </r>
    <r>
      <rPr>
        <sz val="8"/>
        <color rgb="FFFF0000"/>
        <rFont val="Arial"/>
        <family val="2"/>
        <charset val="238"/>
      </rPr>
      <t>PDW</t>
    </r>
  </si>
  <si>
    <r>
      <t xml:space="preserve">Propedeutyka filozofii i etyki </t>
    </r>
    <r>
      <rPr>
        <sz val="8"/>
        <color rgb="FFFF0000"/>
        <rFont val="Arial"/>
        <family val="2"/>
        <charset val="238"/>
      </rPr>
      <t>PDW</t>
    </r>
  </si>
  <si>
    <r>
      <t xml:space="preserve">Narracje literackie </t>
    </r>
    <r>
      <rPr>
        <sz val="8"/>
        <color rgb="FFFF0000"/>
        <rFont val="Arial"/>
        <family val="2"/>
        <charset val="238"/>
      </rPr>
      <t>PDW</t>
    </r>
  </si>
  <si>
    <t>Prawo filmowe</t>
  </si>
  <si>
    <t>Ekonomia</t>
  </si>
  <si>
    <t>Prawo</t>
  </si>
  <si>
    <t>Fotografia</t>
  </si>
  <si>
    <t>Media, informacja i komunikowanie</t>
  </si>
  <si>
    <t>Treści ksztalcenia w zakresie / nazwa przedmiotu</t>
  </si>
  <si>
    <t>Treści kierunkowe</t>
  </si>
  <si>
    <t>Inne wymagania</t>
  </si>
  <si>
    <t>RAZEM:</t>
  </si>
  <si>
    <t>RAZEM   TREŚCI KIERUNKOWE:</t>
  </si>
  <si>
    <t>FAKULTETY proponowane przez WOSF</t>
  </si>
  <si>
    <t xml:space="preserve">Wykład monograficzny - zapraszani goście </t>
  </si>
  <si>
    <t>Seminarium dyplomowe (wybór studenta)</t>
  </si>
  <si>
    <t>Praktyki (wybór studenta)</t>
  </si>
  <si>
    <t>SIATKA ZAJĘĆ/ PROGRAM KSZTAŁCENIA</t>
  </si>
  <si>
    <t>Fakultety 1 + 2 + 3</t>
  </si>
  <si>
    <t>Fakultety 4 + 5 + 6</t>
  </si>
  <si>
    <t>Fakultety 7 + 8 + 9</t>
  </si>
  <si>
    <t>Fakultety 10 + 11 + 12</t>
  </si>
  <si>
    <t>Fakultety 13 + 14</t>
  </si>
  <si>
    <t>RAZEM  INNE WYMAGANIA:</t>
  </si>
  <si>
    <t xml:space="preserve">                    RAZEM SEMESTRY </t>
  </si>
  <si>
    <t xml:space="preserve">mgr W. Wojnach                                              </t>
  </si>
  <si>
    <t>Sztuki audiowizualne i historia filmu</t>
  </si>
  <si>
    <t xml:space="preserve">mgr P.Jadczak </t>
  </si>
  <si>
    <t xml:space="preserve">dr M.Giec                                     </t>
  </si>
  <si>
    <t>Fakultet 15</t>
  </si>
  <si>
    <t xml:space="preserve">Kreatywne projektowanie w mediach </t>
  </si>
  <si>
    <t>Współpraca nad filmem - zespoły filmowe</t>
  </si>
  <si>
    <t>dr A. Pachnicka,              dr inż. M. Kotlińska</t>
  </si>
  <si>
    <t>mgr S.Kalejta,                  mgr J.  Wąchała</t>
  </si>
  <si>
    <t>Strategie zarządzania</t>
  </si>
  <si>
    <t>dr hab. P. Kossecki / vacat</t>
  </si>
  <si>
    <t>Wstęp do prawa produkcji filmowej</t>
  </si>
  <si>
    <t xml:space="preserve"> dr A.Pachnicka;                mgr J. Gogolewski                mgr N. Truszkowska;                           </t>
  </si>
  <si>
    <t>dr A. Wróblewska</t>
  </si>
  <si>
    <t>mgr K. Staszczyszyn</t>
  </si>
  <si>
    <t xml:space="preserve">dr R.Sawka / mgr R.Niziołek/     mgr M. Zalewska </t>
  </si>
  <si>
    <r>
      <t xml:space="preserve">Systemy produkcji telewizyjnej </t>
    </r>
    <r>
      <rPr>
        <sz val="8"/>
        <color rgb="FFFF0000"/>
        <rFont val="Arial"/>
        <family val="2"/>
        <charset val="238"/>
      </rPr>
      <t>PDW</t>
    </r>
  </si>
  <si>
    <r>
      <t xml:space="preserve">Produkcja filmu reklamowego </t>
    </r>
    <r>
      <rPr>
        <sz val="8"/>
        <color rgb="FFFF0000"/>
        <rFont val="Arial"/>
        <family val="2"/>
      </rPr>
      <t>PDW</t>
    </r>
  </si>
  <si>
    <t>mgr A. Kotowski</t>
  </si>
  <si>
    <t>dr E. Sowiński</t>
  </si>
  <si>
    <t>mgr J.Czech</t>
  </si>
  <si>
    <t>2023/2024</t>
  </si>
  <si>
    <t>M.Żelazowska;                                                                         dr inż. M.Kotlińska</t>
  </si>
  <si>
    <t xml:space="preserve">dr hab. U.Świerczyńska Kaczor              </t>
  </si>
  <si>
    <t xml:space="preserve">dr D.Michta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</si>
</sst>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mmm"/>
  </numFmts>
  <fonts count="29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color rgb="FFFF0000"/>
      <name val="Arial"/>
      <family val="2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8"/>
      <color theme="4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color rgb="FF00B05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rgb="FFFF0000"/>
      <name val="Arial"/>
      <family val="2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double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/>
      <diagonal/>
    </border>
    <border>
      <left style="medium">
        <color indexed="64"/>
      </left>
      <right style="double">
        <color indexed="8"/>
      </right>
      <top style="medium">
        <color indexed="64"/>
      </top>
      <bottom/>
      <diagonal/>
    </border>
    <border>
      <left/>
      <right style="double">
        <color indexed="8"/>
      </right>
      <top style="medium">
        <color indexed="64"/>
      </top>
      <bottom/>
      <diagonal/>
    </border>
    <border>
      <left style="medium">
        <color indexed="64"/>
      </left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indent="3"/>
    </xf>
    <xf numFmtId="0" fontId="1" fillId="0" borderId="0" xfId="0" applyFont="1" applyBorder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shrinkToFit="1"/>
    </xf>
    <xf numFmtId="0" fontId="7" fillId="0" borderId="2" xfId="0" applyFont="1" applyBorder="1" applyAlignment="1">
      <alignment horizontal="center" vertical="center" textRotation="90" shrinkToFit="1"/>
    </xf>
    <xf numFmtId="0" fontId="7" fillId="3" borderId="3" xfId="0" applyFont="1" applyFill="1" applyBorder="1" applyAlignment="1">
      <alignment horizontal="center" vertical="center" textRotation="90" shrinkToFit="1"/>
    </xf>
    <xf numFmtId="0" fontId="7" fillId="3" borderId="4" xfId="0" applyFont="1" applyFill="1" applyBorder="1" applyAlignment="1">
      <alignment horizontal="center" vertical="center" textRotation="90" shrinkToFit="1"/>
    </xf>
    <xf numFmtId="0" fontId="10" fillId="0" borderId="5" xfId="0" applyFont="1" applyBorder="1" applyAlignment="1">
      <alignment horizontal="center" vertical="center" textRotation="90" shrinkToFit="1"/>
    </xf>
    <xf numFmtId="0" fontId="7" fillId="4" borderId="6" xfId="0" applyFont="1" applyFill="1" applyBorder="1" applyAlignment="1">
      <alignment horizontal="center" vertical="center" textRotation="90" shrinkToFit="1"/>
    </xf>
    <xf numFmtId="0" fontId="7" fillId="4" borderId="4" xfId="0" applyFont="1" applyFill="1" applyBorder="1" applyAlignment="1">
      <alignment horizontal="center" vertical="center" textRotation="90" shrinkToFit="1"/>
    </xf>
    <xf numFmtId="0" fontId="10" fillId="0" borderId="7" xfId="0" applyFont="1" applyBorder="1" applyAlignment="1">
      <alignment horizontal="center" vertical="center" textRotation="90" shrinkToFit="1"/>
    </xf>
    <xf numFmtId="0" fontId="7" fillId="3" borderId="8" xfId="0" applyFont="1" applyFill="1" applyBorder="1" applyAlignment="1">
      <alignment horizontal="center" vertical="center" textRotation="90" shrinkToFit="1"/>
    </xf>
    <xf numFmtId="0" fontId="10" fillId="0" borderId="9" xfId="0" applyFont="1" applyBorder="1" applyAlignment="1">
      <alignment horizontal="center" vertical="center" textRotation="90" shrinkToFit="1"/>
    </xf>
    <xf numFmtId="0" fontId="0" fillId="0" borderId="0" xfId="0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textRotation="90" shrinkToFit="1"/>
    </xf>
    <xf numFmtId="0" fontId="7" fillId="3" borderId="14" xfId="0" applyFont="1" applyFill="1" applyBorder="1" applyAlignment="1">
      <alignment horizontal="center" vertical="center" textRotation="90" shrinkToFit="1"/>
    </xf>
    <xf numFmtId="0" fontId="7" fillId="3" borderId="15" xfId="0" applyFont="1" applyFill="1" applyBorder="1" applyAlignment="1">
      <alignment horizontal="center" vertical="center" textRotation="90" shrinkToFit="1"/>
    </xf>
    <xf numFmtId="0" fontId="10" fillId="0" borderId="16" xfId="0" applyFont="1" applyBorder="1" applyAlignment="1">
      <alignment horizontal="center" vertical="center" textRotation="90" shrinkToFit="1"/>
    </xf>
    <xf numFmtId="0" fontId="7" fillId="4" borderId="17" xfId="0" applyFont="1" applyFill="1" applyBorder="1" applyAlignment="1">
      <alignment horizontal="center" vertical="center" textRotation="90" shrinkToFit="1"/>
    </xf>
    <xf numFmtId="0" fontId="7" fillId="4" borderId="15" xfId="0" applyFont="1" applyFill="1" applyBorder="1" applyAlignment="1">
      <alignment horizontal="center" vertical="center" textRotation="90" shrinkToFit="1"/>
    </xf>
    <xf numFmtId="0" fontId="10" fillId="0" borderId="18" xfId="0" applyFont="1" applyBorder="1" applyAlignment="1">
      <alignment horizontal="center" vertical="center" textRotation="90" shrinkToFit="1"/>
    </xf>
    <xf numFmtId="0" fontId="7" fillId="3" borderId="19" xfId="0" applyFont="1" applyFill="1" applyBorder="1" applyAlignment="1">
      <alignment horizontal="center" vertical="center" textRotation="90" shrinkToFit="1"/>
    </xf>
    <xf numFmtId="0" fontId="10" fillId="0" borderId="20" xfId="0" applyFont="1" applyBorder="1" applyAlignment="1">
      <alignment horizontal="center" vertical="center" textRotation="90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21" xfId="0" applyFont="1" applyBorder="1" applyAlignment="1">
      <alignment vertical="center" wrapText="1"/>
    </xf>
    <xf numFmtId="0" fontId="10" fillId="2" borderId="22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5" fillId="4" borderId="38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41" xfId="0" applyFont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3" fontId="15" fillId="0" borderId="41" xfId="0" applyNumberFormat="1" applyFont="1" applyBorder="1" applyAlignment="1">
      <alignment horizontal="center" vertical="center"/>
    </xf>
    <xf numFmtId="3" fontId="15" fillId="0" borderId="39" xfId="0" applyNumberFormat="1" applyFont="1" applyBorder="1" applyAlignment="1">
      <alignment horizontal="center" vertical="center"/>
    </xf>
    <xf numFmtId="3" fontId="16" fillId="0" borderId="40" xfId="0" applyNumberFormat="1" applyFont="1" applyBorder="1" applyAlignment="1">
      <alignment horizontal="center" vertical="center"/>
    </xf>
    <xf numFmtId="3" fontId="16" fillId="0" borderId="42" xfId="0" applyNumberFormat="1" applyFont="1" applyBorder="1" applyAlignment="1">
      <alignment horizontal="center" vertical="center"/>
    </xf>
    <xf numFmtId="3" fontId="16" fillId="0" borderId="44" xfId="0" applyNumberFormat="1" applyFont="1" applyBorder="1" applyAlignment="1">
      <alignment horizontal="center" vertical="center"/>
    </xf>
    <xf numFmtId="0" fontId="0" fillId="0" borderId="0" xfId="0" applyAlignment="1"/>
    <xf numFmtId="0" fontId="0" fillId="5" borderId="0" xfId="0" applyFill="1" applyAlignment="1">
      <alignment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0" fontId="10" fillId="6" borderId="32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6" borderId="10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10" fillId="8" borderId="27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 vertical="center" wrapText="1"/>
    </xf>
    <xf numFmtId="0" fontId="11" fillId="7" borderId="24" xfId="0" applyFont="1" applyFill="1" applyBorder="1" applyAlignment="1">
      <alignment horizontal="left" vertical="center" shrinkToFit="1"/>
    </xf>
    <xf numFmtId="0" fontId="7" fillId="7" borderId="24" xfId="0" applyFont="1" applyFill="1" applyBorder="1" applyAlignment="1">
      <alignment vertical="center" wrapText="1"/>
    </xf>
    <xf numFmtId="0" fontId="7" fillId="7" borderId="32" xfId="0" applyFont="1" applyFill="1" applyBorder="1" applyAlignment="1">
      <alignment vertical="center"/>
    </xf>
    <xf numFmtId="0" fontId="11" fillId="7" borderId="24" xfId="0" applyFont="1" applyFill="1" applyBorder="1" applyAlignment="1">
      <alignment vertical="center"/>
    </xf>
    <xf numFmtId="0" fontId="11" fillId="7" borderId="32" xfId="0" applyFont="1" applyFill="1" applyBorder="1" applyAlignment="1">
      <alignment vertical="center"/>
    </xf>
    <xf numFmtId="0" fontId="7" fillId="7" borderId="32" xfId="0" applyFont="1" applyFill="1" applyBorder="1" applyAlignment="1">
      <alignment vertical="center" wrapText="1"/>
    </xf>
    <xf numFmtId="0" fontId="5" fillId="7" borderId="0" xfId="0" applyFont="1" applyFill="1" applyBorder="1" applyAlignment="1">
      <alignment horizontal="right" vertical="center"/>
    </xf>
    <xf numFmtId="0" fontId="7" fillId="8" borderId="24" xfId="0" applyFont="1" applyFill="1" applyBorder="1" applyAlignment="1">
      <alignment vertical="center"/>
    </xf>
    <xf numFmtId="0" fontId="2" fillId="7" borderId="0" xfId="0" applyFont="1" applyFill="1" applyAlignment="1"/>
    <xf numFmtId="0" fontId="0" fillId="7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/>
    <xf numFmtId="0" fontId="7" fillId="7" borderId="28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 shrinkToFi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7" fillId="0" borderId="32" xfId="0" applyFont="1" applyFill="1" applyBorder="1" applyAlignment="1">
      <alignment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3" borderId="6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1" fillId="3" borderId="31" xfId="0" applyFont="1" applyFill="1" applyBorder="1" applyAlignment="1">
      <alignment horizontal="center" vertical="center"/>
    </xf>
    <xf numFmtId="0" fontId="21" fillId="3" borderId="26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26" xfId="0" applyFont="1" applyFill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90" wrapText="1" shrinkToFit="1"/>
    </xf>
    <xf numFmtId="0" fontId="7" fillId="8" borderId="3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 shrinkToFit="1"/>
    </xf>
    <xf numFmtId="0" fontId="7" fillId="0" borderId="5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wrapText="1"/>
    </xf>
    <xf numFmtId="0" fontId="10" fillId="8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23" fillId="7" borderId="24" xfId="0" applyFont="1" applyFill="1" applyBorder="1" applyAlignment="1">
      <alignment vertical="center"/>
    </xf>
    <xf numFmtId="0" fontId="23" fillId="7" borderId="32" xfId="0" applyFont="1" applyFill="1" applyBorder="1" applyAlignment="1">
      <alignment vertical="center"/>
    </xf>
    <xf numFmtId="0" fontId="23" fillId="7" borderId="32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textRotation="90" shrinkToFit="1"/>
    </xf>
    <xf numFmtId="0" fontId="7" fillId="0" borderId="14" xfId="0" applyFont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textRotation="90" wrapText="1" shrinkToFit="1"/>
    </xf>
    <xf numFmtId="0" fontId="7" fillId="3" borderId="17" xfId="0" applyFont="1" applyFill="1" applyBorder="1" applyAlignment="1">
      <alignment horizontal="center" vertical="center" textRotation="90" shrinkToFit="1"/>
    </xf>
    <xf numFmtId="0" fontId="7" fillId="0" borderId="11" xfId="0" applyFont="1" applyFill="1" applyBorder="1" applyAlignment="1">
      <alignment horizontal="center" vertical="center" wrapText="1"/>
    </xf>
    <xf numFmtId="0" fontId="25" fillId="7" borderId="20" xfId="0" applyFont="1" applyFill="1" applyBorder="1" applyAlignment="1">
      <alignment horizontal="left" vertical="center" shrinkToFit="1"/>
    </xf>
    <xf numFmtId="0" fontId="7" fillId="0" borderId="14" xfId="0" applyFont="1" applyBorder="1" applyAlignment="1">
      <alignment horizontal="center" vertical="center" textRotation="90" shrinkToFit="1"/>
    </xf>
    <xf numFmtId="0" fontId="7" fillId="0" borderId="68" xfId="0" applyFont="1" applyBorder="1" applyAlignment="1">
      <alignment horizontal="center" vertical="center"/>
    </xf>
    <xf numFmtId="0" fontId="24" fillId="8" borderId="24" xfId="0" applyFont="1" applyFill="1" applyBorder="1" applyAlignment="1">
      <alignment vertical="center"/>
    </xf>
    <xf numFmtId="0" fontId="26" fillId="0" borderId="41" xfId="0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6" fillId="4" borderId="3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3" borderId="68" xfId="0" applyFont="1" applyFill="1" applyBorder="1" applyAlignment="1">
      <alignment horizontal="center" vertical="center"/>
    </xf>
    <xf numFmtId="0" fontId="7" fillId="4" borderId="68" xfId="0" applyFont="1" applyFill="1" applyBorder="1" applyAlignment="1">
      <alignment horizontal="center" vertical="center"/>
    </xf>
    <xf numFmtId="0" fontId="7" fillId="6" borderId="68" xfId="0" applyFont="1" applyFill="1" applyBorder="1" applyAlignment="1">
      <alignment horizontal="center" vertical="center"/>
    </xf>
    <xf numFmtId="0" fontId="21" fillId="3" borderId="68" xfId="0" applyFont="1" applyFill="1" applyBorder="1" applyAlignment="1">
      <alignment horizontal="center" vertical="center"/>
    </xf>
    <xf numFmtId="0" fontId="22" fillId="0" borderId="76" xfId="0" applyFont="1" applyFill="1" applyBorder="1" applyAlignment="1">
      <alignment vertical="center" wrapText="1"/>
    </xf>
    <xf numFmtId="0" fontId="7" fillId="0" borderId="76" xfId="0" applyFont="1" applyFill="1" applyBorder="1" applyAlignment="1">
      <alignment vertical="center" wrapText="1"/>
    </xf>
    <xf numFmtId="0" fontId="7" fillId="0" borderId="77" xfId="0" applyFont="1" applyFill="1" applyBorder="1" applyAlignment="1">
      <alignment horizontal="left" vertical="center" wrapText="1"/>
    </xf>
    <xf numFmtId="0" fontId="7" fillId="4" borderId="81" xfId="0" applyFont="1" applyFill="1" applyBorder="1" applyAlignment="1">
      <alignment horizontal="center" vertical="center" textRotation="90" shrinkToFit="1"/>
    </xf>
    <xf numFmtId="0" fontId="10" fillId="0" borderId="82" xfId="0" applyFont="1" applyBorder="1" applyAlignment="1">
      <alignment horizontal="center" vertical="center" textRotation="90" shrinkToFit="1"/>
    </xf>
    <xf numFmtId="0" fontId="7" fillId="4" borderId="83" xfId="0" applyFont="1" applyFill="1" applyBorder="1" applyAlignment="1">
      <alignment horizontal="center" vertical="center"/>
    </xf>
    <xf numFmtId="0" fontId="10" fillId="6" borderId="84" xfId="0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 vertical="center"/>
    </xf>
    <xf numFmtId="0" fontId="10" fillId="0" borderId="86" xfId="0" applyFont="1" applyBorder="1" applyAlignment="1">
      <alignment horizontal="center" vertical="center"/>
    </xf>
    <xf numFmtId="0" fontId="7" fillId="4" borderId="83" xfId="0" applyFont="1" applyFill="1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 wrapText="1"/>
    </xf>
    <xf numFmtId="0" fontId="7" fillId="4" borderId="87" xfId="0" applyFont="1" applyFill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6" borderId="88" xfId="0" applyFont="1" applyFill="1" applyBorder="1" applyAlignment="1">
      <alignment horizontal="center" vertical="center"/>
    </xf>
    <xf numFmtId="0" fontId="7" fillId="4" borderId="89" xfId="0" applyFont="1" applyFill="1" applyBorder="1" applyAlignment="1">
      <alignment horizontal="center" vertical="center"/>
    </xf>
    <xf numFmtId="0" fontId="7" fillId="4" borderId="90" xfId="0" applyFont="1" applyFill="1" applyBorder="1" applyAlignment="1">
      <alignment horizontal="center" vertical="center"/>
    </xf>
    <xf numFmtId="0" fontId="18" fillId="0" borderId="91" xfId="0" applyFont="1" applyBorder="1" applyAlignment="1">
      <alignment horizontal="center" vertical="center"/>
    </xf>
    <xf numFmtId="0" fontId="10" fillId="0" borderId="84" xfId="0" applyFont="1" applyFill="1" applyBorder="1" applyAlignment="1">
      <alignment horizontal="center" vertical="center" wrapText="1"/>
    </xf>
    <xf numFmtId="0" fontId="21" fillId="4" borderId="83" xfId="0" applyFont="1" applyFill="1" applyBorder="1" applyAlignment="1">
      <alignment horizontal="center" vertical="center"/>
    </xf>
    <xf numFmtId="0" fontId="18" fillId="6" borderId="84" xfId="0" applyFont="1" applyFill="1" applyBorder="1" applyAlignment="1">
      <alignment horizontal="center" vertical="center"/>
    </xf>
    <xf numFmtId="0" fontId="21" fillId="4" borderId="89" xfId="0" applyFont="1" applyFill="1" applyBorder="1" applyAlignment="1">
      <alignment horizontal="center" vertical="center"/>
    </xf>
    <xf numFmtId="0" fontId="21" fillId="4" borderId="90" xfId="0" applyFont="1" applyFill="1" applyBorder="1" applyAlignment="1">
      <alignment horizontal="center" vertical="center"/>
    </xf>
    <xf numFmtId="0" fontId="21" fillId="0" borderId="91" xfId="0" applyFont="1" applyBorder="1" applyAlignment="1">
      <alignment horizontal="center" vertical="center"/>
    </xf>
    <xf numFmtId="0" fontId="7" fillId="3" borderId="81" xfId="0" applyFont="1" applyFill="1" applyBorder="1" applyAlignment="1">
      <alignment horizontal="center" vertical="center" textRotation="90" shrinkToFit="1"/>
    </xf>
    <xf numFmtId="0" fontId="7" fillId="3" borderId="83" xfId="0" applyFont="1" applyFill="1" applyBorder="1" applyAlignment="1">
      <alignment horizontal="center" vertical="center"/>
    </xf>
    <xf numFmtId="0" fontId="7" fillId="3" borderId="85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 wrapText="1"/>
    </xf>
    <xf numFmtId="0" fontId="7" fillId="3" borderId="87" xfId="0" applyFont="1" applyFill="1" applyBorder="1" applyAlignment="1">
      <alignment horizontal="center" vertical="center"/>
    </xf>
    <xf numFmtId="0" fontId="10" fillId="2" borderId="88" xfId="0" applyFont="1" applyFill="1" applyBorder="1" applyAlignment="1">
      <alignment horizontal="center" vertical="center"/>
    </xf>
    <xf numFmtId="0" fontId="18" fillId="6" borderId="88" xfId="0" applyFont="1" applyFill="1" applyBorder="1" applyAlignment="1">
      <alignment horizontal="center" vertical="center"/>
    </xf>
    <xf numFmtId="0" fontId="21" fillId="3" borderId="89" xfId="0" applyFont="1" applyFill="1" applyBorder="1" applyAlignment="1">
      <alignment horizontal="center" vertical="center"/>
    </xf>
    <xf numFmtId="0" fontId="21" fillId="3" borderId="90" xfId="0" applyFont="1" applyFill="1" applyBorder="1" applyAlignment="1">
      <alignment horizontal="center" vertical="center"/>
    </xf>
    <xf numFmtId="0" fontId="21" fillId="2" borderId="91" xfId="0" applyFont="1" applyFill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3" borderId="89" xfId="0" applyFont="1" applyFill="1" applyBorder="1" applyAlignment="1">
      <alignment horizontal="center" vertical="center"/>
    </xf>
    <xf numFmtId="0" fontId="7" fillId="3" borderId="90" xfId="0" applyFont="1" applyFill="1" applyBorder="1" applyAlignment="1">
      <alignment horizontal="center" vertical="center"/>
    </xf>
    <xf numFmtId="0" fontId="7" fillId="8" borderId="91" xfId="0" applyFont="1" applyFill="1" applyBorder="1" applyAlignment="1">
      <alignment horizontal="center" vertical="center"/>
    </xf>
    <xf numFmtId="0" fontId="10" fillId="2" borderId="84" xfId="0" applyFont="1" applyFill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textRotation="90" shrinkToFit="1"/>
    </xf>
    <xf numFmtId="0" fontId="7" fillId="6" borderId="32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6" borderId="73" xfId="0" applyFont="1" applyFill="1" applyBorder="1" applyAlignment="1">
      <alignment horizontal="center" vertical="center"/>
    </xf>
    <xf numFmtId="0" fontId="23" fillId="7" borderId="73" xfId="0" applyFont="1" applyFill="1" applyBorder="1" applyAlignment="1">
      <alignment vertical="center" wrapText="1"/>
    </xf>
    <xf numFmtId="0" fontId="7" fillId="0" borderId="9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111" xfId="0" applyFont="1" applyFill="1" applyBorder="1" applyAlignment="1">
      <alignment horizontal="center" vertical="center" wrapText="1"/>
    </xf>
    <xf numFmtId="0" fontId="7" fillId="0" borderId="111" xfId="0" applyFont="1" applyFill="1" applyBorder="1" applyAlignment="1">
      <alignment horizontal="center" vertical="center"/>
    </xf>
    <xf numFmtId="0" fontId="7" fillId="0" borderId="112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textRotation="90" shrinkToFit="1"/>
    </xf>
    <xf numFmtId="0" fontId="7" fillId="0" borderId="73" xfId="0" applyFont="1" applyFill="1" applyBorder="1" applyAlignment="1">
      <alignment vertical="center"/>
    </xf>
    <xf numFmtId="0" fontId="5" fillId="0" borderId="63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 shrinkToFit="1"/>
    </xf>
    <xf numFmtId="0" fontId="7" fillId="0" borderId="33" xfId="0" applyFont="1" applyFill="1" applyBorder="1" applyAlignment="1">
      <alignment horizontal="center" vertical="center"/>
    </xf>
    <xf numFmtId="0" fontId="5" fillId="0" borderId="119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shrinkToFit="1"/>
    </xf>
    <xf numFmtId="0" fontId="5" fillId="0" borderId="120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vertical="center"/>
    </xf>
    <xf numFmtId="0" fontId="5" fillId="0" borderId="12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textRotation="90" shrinkToFi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92" xfId="0" applyFont="1" applyFill="1" applyBorder="1" applyAlignment="1">
      <alignment horizontal="center" vertical="center"/>
    </xf>
    <xf numFmtId="0" fontId="7" fillId="3" borderId="122" xfId="0" applyFont="1" applyFill="1" applyBorder="1" applyAlignment="1">
      <alignment horizontal="center" vertical="center"/>
    </xf>
    <xf numFmtId="0" fontId="10" fillId="0" borderId="126" xfId="0" applyFont="1" applyFill="1" applyBorder="1" applyAlignment="1">
      <alignment horizontal="center" vertical="center"/>
    </xf>
    <xf numFmtId="0" fontId="10" fillId="0" borderId="127" xfId="0" applyFont="1" applyFill="1" applyBorder="1" applyAlignment="1">
      <alignment horizontal="center" vertical="center"/>
    </xf>
    <xf numFmtId="0" fontId="10" fillId="0" borderId="128" xfId="0" applyFont="1" applyFill="1" applyBorder="1" applyAlignment="1">
      <alignment horizontal="center" vertical="center"/>
    </xf>
    <xf numFmtId="0" fontId="23" fillId="7" borderId="129" xfId="0" applyFont="1" applyFill="1" applyBorder="1" applyAlignment="1">
      <alignment vertical="center"/>
    </xf>
    <xf numFmtId="0" fontId="7" fillId="0" borderId="130" xfId="0" applyFont="1" applyFill="1" applyBorder="1" applyAlignment="1">
      <alignment horizontal="center" vertical="center"/>
    </xf>
    <xf numFmtId="0" fontId="7" fillId="7" borderId="130" xfId="0" applyFont="1" applyFill="1" applyBorder="1" applyAlignment="1">
      <alignment horizontal="center" vertical="center"/>
    </xf>
    <xf numFmtId="0" fontId="7" fillId="7" borderId="131" xfId="0" applyFont="1" applyFill="1" applyBorder="1" applyAlignment="1">
      <alignment horizontal="center" vertical="center"/>
    </xf>
    <xf numFmtId="0" fontId="7" fillId="7" borderId="132" xfId="0" applyFont="1" applyFill="1" applyBorder="1" applyAlignment="1">
      <alignment horizontal="center" vertical="center"/>
    </xf>
    <xf numFmtId="0" fontId="7" fillId="0" borderId="132" xfId="0" applyFont="1" applyBorder="1" applyAlignment="1">
      <alignment horizontal="center" vertical="center"/>
    </xf>
    <xf numFmtId="0" fontId="7" fillId="0" borderId="133" xfId="0" applyFont="1" applyBorder="1" applyAlignment="1">
      <alignment horizontal="center" vertical="center"/>
    </xf>
    <xf numFmtId="0" fontId="7" fillId="0" borderId="134" xfId="0" applyFont="1" applyFill="1" applyBorder="1" applyAlignment="1">
      <alignment horizontal="center" vertical="center"/>
    </xf>
    <xf numFmtId="3" fontId="15" fillId="3" borderId="66" xfId="0" applyNumberFormat="1" applyFont="1" applyFill="1" applyBorder="1" applyAlignment="1">
      <alignment horizontal="center" vertical="center"/>
    </xf>
    <xf numFmtId="3" fontId="15" fillId="3" borderId="38" xfId="0" applyNumberFormat="1" applyFont="1" applyFill="1" applyBorder="1" applyAlignment="1">
      <alignment horizontal="center" vertical="center"/>
    </xf>
    <xf numFmtId="0" fontId="7" fillId="0" borderId="75" xfId="0" applyFont="1" applyBorder="1" applyAlignment="1">
      <alignment horizontal="center" vertical="center" textRotation="90" shrinkToFit="1"/>
    </xf>
    <xf numFmtId="0" fontId="7" fillId="0" borderId="110" xfId="0" applyFont="1" applyBorder="1" applyAlignment="1">
      <alignment horizontal="center" vertical="center" textRotation="90" shrinkToFit="1"/>
    </xf>
    <xf numFmtId="0" fontId="6" fillId="0" borderId="1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124" xfId="0" applyFont="1" applyFill="1" applyBorder="1" applyAlignment="1">
      <alignment horizontal="center" vertical="center" textRotation="90" wrapText="1" shrinkToFit="1"/>
    </xf>
    <xf numFmtId="0" fontId="8" fillId="0" borderId="125" xfId="0" applyFont="1" applyFill="1" applyBorder="1" applyAlignment="1">
      <alignment horizontal="center" vertical="center" textRotation="90" wrapText="1" shrinkToFit="1"/>
    </xf>
    <xf numFmtId="0" fontId="9" fillId="3" borderId="63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9" fillId="3" borderId="109" xfId="0" applyFont="1" applyFill="1" applyBorder="1" applyAlignment="1">
      <alignment horizontal="center" vertical="center" wrapText="1"/>
    </xf>
    <xf numFmtId="0" fontId="9" fillId="4" borderId="106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9" fillId="4" borderId="9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7" borderId="9" xfId="0" applyFont="1" applyFill="1" applyBorder="1" applyAlignment="1">
      <alignment horizontal="center" vertical="center" shrinkToFit="1"/>
    </xf>
    <xf numFmtId="0" fontId="7" fillId="7" borderId="20" xfId="0" applyFont="1" applyFill="1" applyBorder="1" applyAlignment="1">
      <alignment horizontal="center" vertical="center" shrinkToFit="1"/>
    </xf>
    <xf numFmtId="0" fontId="7" fillId="0" borderId="75" xfId="0" applyFont="1" applyFill="1" applyBorder="1" applyAlignment="1">
      <alignment horizontal="center" vertical="center" textRotation="90" shrinkToFit="1"/>
    </xf>
    <xf numFmtId="0" fontId="7" fillId="0" borderId="110" xfId="0" applyFont="1" applyFill="1" applyBorder="1" applyAlignment="1">
      <alignment horizontal="center" vertical="center" textRotation="90" shrinkToFit="1"/>
    </xf>
    <xf numFmtId="0" fontId="5" fillId="0" borderId="5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7" fillId="0" borderId="69" xfId="0" applyFont="1" applyBorder="1" applyAlignment="1">
      <alignment horizontal="left" vertical="center" wrapText="1" indent="7"/>
    </xf>
    <xf numFmtId="0" fontId="17" fillId="0" borderId="70" xfId="0" applyFont="1" applyBorder="1" applyAlignment="1">
      <alignment horizontal="left" vertical="center" wrapText="1" indent="7"/>
    </xf>
    <xf numFmtId="0" fontId="17" fillId="0" borderId="47" xfId="0" applyFont="1" applyBorder="1" applyAlignment="1">
      <alignment horizontal="left" vertical="center" wrapText="1" indent="7"/>
    </xf>
    <xf numFmtId="3" fontId="17" fillId="0" borderId="60" xfId="0" applyNumberFormat="1" applyFont="1" applyBorder="1" applyAlignment="1">
      <alignment horizontal="center" vertical="center"/>
    </xf>
    <xf numFmtId="3" fontId="17" fillId="0" borderId="48" xfId="0" applyNumberFormat="1" applyFont="1" applyBorder="1" applyAlignment="1">
      <alignment horizontal="center" vertical="center"/>
    </xf>
    <xf numFmtId="3" fontId="17" fillId="0" borderId="36" xfId="0" applyNumberFormat="1" applyFont="1" applyBorder="1" applyAlignment="1">
      <alignment horizontal="center" vertical="center"/>
    </xf>
    <xf numFmtId="0" fontId="15" fillId="4" borderId="60" xfId="0" applyFont="1" applyFill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3" fontId="15" fillId="3" borderId="60" xfId="0" applyNumberFormat="1" applyFont="1" applyFill="1" applyBorder="1" applyAlignment="1">
      <alignment horizontal="center" vertical="center"/>
    </xf>
    <xf numFmtId="0" fontId="14" fillId="0" borderId="72" xfId="0" applyFont="1" applyBorder="1" applyAlignment="1">
      <alignment horizontal="left" vertical="center" wrapText="1" indent="7"/>
    </xf>
    <xf numFmtId="0" fontId="14" fillId="0" borderId="12" xfId="0" applyFont="1" applyBorder="1" applyAlignment="1">
      <alignment horizontal="left" vertical="center" wrapText="1" indent="7"/>
    </xf>
    <xf numFmtId="0" fontId="14" fillId="0" borderId="61" xfId="0" applyFont="1" applyBorder="1" applyAlignment="1">
      <alignment horizontal="left" vertical="center" wrapText="1" indent="7"/>
    </xf>
    <xf numFmtId="3" fontId="15" fillId="3" borderId="48" xfId="0" applyNumberFormat="1" applyFont="1" applyFill="1" applyBorder="1" applyAlignment="1">
      <alignment horizontal="center" vertical="center"/>
    </xf>
    <xf numFmtId="3" fontId="15" fillId="3" borderId="71" xfId="0" applyNumberFormat="1" applyFont="1" applyFill="1" applyBorder="1" applyAlignment="1">
      <alignment horizontal="center" vertical="center"/>
    </xf>
    <xf numFmtId="3" fontId="15" fillId="4" borderId="66" xfId="0" applyNumberFormat="1" applyFont="1" applyFill="1" applyBorder="1" applyAlignment="1">
      <alignment horizontal="center" vertical="center"/>
    </xf>
    <xf numFmtId="3" fontId="15" fillId="4" borderId="48" xfId="0" applyNumberFormat="1" applyFont="1" applyFill="1" applyBorder="1" applyAlignment="1">
      <alignment horizontal="center" vertical="center"/>
    </xf>
    <xf numFmtId="3" fontId="15" fillId="4" borderId="71" xfId="0" applyNumberFormat="1" applyFont="1" applyFill="1" applyBorder="1" applyAlignment="1">
      <alignment horizontal="center" vertical="center"/>
    </xf>
    <xf numFmtId="3" fontId="15" fillId="3" borderId="36" xfId="0" applyNumberFormat="1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 textRotation="90" shrinkToFit="1"/>
    </xf>
    <xf numFmtId="0" fontId="7" fillId="0" borderId="11" xfId="0" applyFont="1" applyFill="1" applyBorder="1" applyAlignment="1">
      <alignment horizontal="center" vertical="center" textRotation="90" shrinkToFit="1"/>
    </xf>
    <xf numFmtId="0" fontId="7" fillId="0" borderId="3" xfId="0" applyFont="1" applyBorder="1" applyAlignment="1">
      <alignment horizontal="center" vertical="center" textRotation="90" shrinkToFit="1"/>
    </xf>
    <xf numFmtId="0" fontId="8" fillId="0" borderId="5" xfId="0" applyFont="1" applyFill="1" applyBorder="1" applyAlignment="1">
      <alignment horizontal="center" vertical="center" textRotation="90" wrapText="1" shrinkToFit="1"/>
    </xf>
    <xf numFmtId="0" fontId="7" fillId="0" borderId="74" xfId="0" applyFont="1" applyFill="1" applyBorder="1" applyAlignment="1">
      <alignment horizontal="center" vertical="center" wrapText="1"/>
    </xf>
    <xf numFmtId="0" fontId="7" fillId="0" borderId="75" xfId="0" applyFont="1" applyFill="1" applyBorder="1" applyAlignment="1">
      <alignment horizontal="center" vertical="center" wrapText="1"/>
    </xf>
    <xf numFmtId="0" fontId="6" fillId="3" borderId="98" xfId="0" applyFont="1" applyFill="1" applyBorder="1" applyAlignment="1">
      <alignment horizontal="center" vertical="center" wrapText="1"/>
    </xf>
    <xf numFmtId="0" fontId="6" fillId="3" borderId="107" xfId="0" applyFont="1" applyFill="1" applyBorder="1" applyAlignment="1">
      <alignment horizontal="center" vertical="center" wrapText="1"/>
    </xf>
    <xf numFmtId="0" fontId="6" fillId="3" borderId="108" xfId="0" applyFont="1" applyFill="1" applyBorder="1" applyAlignment="1">
      <alignment horizontal="center" vertical="center" wrapText="1"/>
    </xf>
    <xf numFmtId="0" fontId="6" fillId="4" borderId="104" xfId="0" applyFont="1" applyFill="1" applyBorder="1" applyAlignment="1">
      <alignment horizontal="center" vertical="center" wrapText="1"/>
    </xf>
    <xf numFmtId="0" fontId="6" fillId="4" borderId="105" xfId="0" applyFont="1" applyFill="1" applyBorder="1" applyAlignment="1">
      <alignment horizontal="center" vertical="center" wrapText="1"/>
    </xf>
    <xf numFmtId="0" fontId="6" fillId="4" borderId="95" xfId="0" applyFont="1" applyFill="1" applyBorder="1" applyAlignment="1">
      <alignment horizontal="center" vertical="center" wrapText="1"/>
    </xf>
    <xf numFmtId="0" fontId="6" fillId="3" borderId="99" xfId="0" applyFont="1" applyFill="1" applyBorder="1" applyAlignment="1">
      <alignment horizontal="center" vertical="center" wrapText="1"/>
    </xf>
    <xf numFmtId="0" fontId="6" fillId="3" borderId="100" xfId="0" applyFont="1" applyFill="1" applyBorder="1" applyAlignment="1">
      <alignment horizontal="center" vertical="center" wrapText="1"/>
    </xf>
    <xf numFmtId="0" fontId="6" fillId="4" borderId="93" xfId="0" applyFont="1" applyFill="1" applyBorder="1" applyAlignment="1">
      <alignment horizontal="center" vertical="center" wrapText="1"/>
    </xf>
    <xf numFmtId="0" fontId="6" fillId="4" borderId="94" xfId="0" applyFont="1" applyFill="1" applyBorder="1" applyAlignment="1">
      <alignment horizontal="center" vertical="center" wrapText="1"/>
    </xf>
    <xf numFmtId="0" fontId="9" fillId="3" borderId="101" xfId="0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9" fillId="3" borderId="102" xfId="0" applyFont="1" applyFill="1" applyBorder="1" applyAlignment="1">
      <alignment horizontal="center" vertical="center" wrapText="1"/>
    </xf>
    <xf numFmtId="0" fontId="9" fillId="4" borderId="96" xfId="0" applyFont="1" applyFill="1" applyBorder="1" applyAlignment="1">
      <alignment horizontal="center" vertical="center" wrapText="1"/>
    </xf>
    <xf numFmtId="0" fontId="9" fillId="4" borderId="51" xfId="0" applyFont="1" applyFill="1" applyBorder="1" applyAlignment="1">
      <alignment horizontal="center" vertical="center" wrapText="1"/>
    </xf>
    <xf numFmtId="0" fontId="6" fillId="3" borderId="103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center" vertical="center"/>
    </xf>
    <xf numFmtId="0" fontId="5" fillId="0" borderId="118" xfId="0" applyFont="1" applyBorder="1" applyAlignment="1">
      <alignment horizontal="right" vertical="center"/>
    </xf>
    <xf numFmtId="0" fontId="7" fillId="0" borderId="54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4" borderId="65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57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right" vertical="center"/>
    </xf>
    <xf numFmtId="0" fontId="5" fillId="0" borderId="63" xfId="0" applyFont="1" applyBorder="1" applyAlignment="1">
      <alignment horizontal="left" vertical="center"/>
    </xf>
    <xf numFmtId="0" fontId="6" fillId="3" borderId="5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90" shrinkToFit="1"/>
    </xf>
    <xf numFmtId="0" fontId="6" fillId="3" borderId="4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5" fillId="0" borderId="78" xfId="0" applyFont="1" applyBorder="1" applyAlignment="1">
      <alignment horizontal="left" vertical="center"/>
    </xf>
    <xf numFmtId="0" fontId="5" fillId="0" borderId="79" xfId="0" applyFont="1" applyBorder="1" applyAlignment="1">
      <alignment horizontal="left" vertical="center"/>
    </xf>
    <xf numFmtId="0" fontId="5" fillId="0" borderId="80" xfId="0" applyFont="1" applyBorder="1" applyAlignment="1">
      <alignment horizontal="left" vertical="center"/>
    </xf>
    <xf numFmtId="0" fontId="5" fillId="0" borderId="115" xfId="0" applyFont="1" applyBorder="1" applyAlignment="1">
      <alignment horizontal="left" vertical="center"/>
    </xf>
    <xf numFmtId="0" fontId="5" fillId="0" borderId="116" xfId="0" applyFont="1" applyBorder="1" applyAlignment="1">
      <alignment horizontal="left" vertical="center"/>
    </xf>
    <xf numFmtId="0" fontId="5" fillId="0" borderId="117" xfId="0" applyFont="1" applyBorder="1" applyAlignment="1">
      <alignment horizontal="left" vertical="center"/>
    </xf>
    <xf numFmtId="0" fontId="6" fillId="3" borderId="113" xfId="0" applyFont="1" applyFill="1" applyBorder="1" applyAlignment="1">
      <alignment horizontal="center" vertical="center"/>
    </xf>
    <xf numFmtId="0" fontId="5" fillId="0" borderId="60" xfId="0" applyFont="1" applyBorder="1" applyAlignment="1">
      <alignment horizontal="right" vertical="center"/>
    </xf>
    <xf numFmtId="0" fontId="5" fillId="0" borderId="60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/>
    </xf>
    <xf numFmtId="0" fontId="7" fillId="0" borderId="25" xfId="0" applyFont="1" applyFill="1" applyBorder="1" applyAlignment="1">
      <alignment horizontal="center" vertical="center" textRotation="90" shrinkToFit="1"/>
    </xf>
    <xf numFmtId="0" fontId="7" fillId="0" borderId="17" xfId="0" applyFont="1" applyBorder="1" applyAlignment="1">
      <alignment horizontal="center" vertical="center" textRotation="90" shrinkToFit="1"/>
    </xf>
    <xf numFmtId="0" fontId="6" fillId="0" borderId="16" xfId="0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textRotation="90" wrapText="1" shrinkToFit="1"/>
    </xf>
    <xf numFmtId="0" fontId="6" fillId="3" borderId="11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1:BL98"/>
  <sheetViews>
    <sheetView tabSelected="1" view="pageBreakPreview" topLeftCell="A61" zoomScaleNormal="100" zoomScaleSheetLayoutView="100" workbookViewId="0">
      <selection activeCell="AD80" sqref="AD80"/>
    </sheetView>
  </sheetViews>
  <sheetFormatPr defaultColWidth="8.85546875" defaultRowHeight="12.75" x14ac:dyDescent="0.2"/>
  <cols>
    <col min="1" max="1" width="3" style="1" customWidth="1"/>
    <col min="2" max="2" width="41.85546875" style="130" customWidth="1"/>
    <col min="3" max="3" width="4.42578125" style="131" customWidth="1"/>
    <col min="4" max="4" width="5.85546875" style="1" customWidth="1"/>
    <col min="5" max="5" width="4.85546875" style="1" customWidth="1"/>
    <col min="6" max="6" width="6.140625" style="1" customWidth="1"/>
    <col min="7" max="9" width="3.7109375" style="1" customWidth="1"/>
    <col min="10" max="10" width="7.140625" style="131" customWidth="1"/>
    <col min="11" max="11" width="4" style="1" customWidth="1"/>
    <col min="12" max="12" width="4.42578125" style="1" customWidth="1"/>
    <col min="13" max="13" width="3.7109375" style="1" customWidth="1"/>
    <col min="14" max="14" width="4" style="1" customWidth="1"/>
    <col min="15" max="15" width="3.85546875" style="1" customWidth="1"/>
    <col min="16" max="16" width="3.7109375" style="1" customWidth="1"/>
    <col min="17" max="17" width="4" style="1" customWidth="1"/>
    <col min="18" max="19" width="3.7109375" style="1" customWidth="1"/>
    <col min="20" max="20" width="4.28515625" style="1" customWidth="1"/>
    <col min="21" max="22" width="3.7109375" style="1" customWidth="1"/>
    <col min="23" max="23" width="4.42578125" style="1" customWidth="1"/>
    <col min="24" max="24" width="4.28515625" style="1" customWidth="1"/>
    <col min="25" max="25" width="3.7109375" style="1" customWidth="1"/>
    <col min="26" max="26" width="3.85546875" style="1" customWidth="1"/>
    <col min="27" max="28" width="3.7109375" style="1" customWidth="1"/>
    <col min="29" max="29" width="18.7109375" style="173" customWidth="1"/>
    <col min="30" max="30" width="40.85546875" style="134" customWidth="1"/>
    <col min="31" max="64" width="8.85546875" style="131"/>
    <col min="65" max="16384" width="8.85546875" style="1"/>
  </cols>
  <sheetData>
    <row r="1" spans="1:64" s="5" customFormat="1" ht="17.25" customHeight="1" x14ac:dyDescent="0.2">
      <c r="A1" s="156"/>
      <c r="B1" s="373" t="s">
        <v>0</v>
      </c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156"/>
      <c r="O1" s="156"/>
      <c r="P1" s="156"/>
      <c r="Q1" s="2" t="s">
        <v>1</v>
      </c>
      <c r="R1" s="3"/>
      <c r="S1" s="3"/>
      <c r="T1" s="3"/>
      <c r="U1" s="3"/>
      <c r="V1" s="3"/>
      <c r="W1" s="4"/>
      <c r="X1" s="4"/>
      <c r="AC1" s="173"/>
      <c r="AD1" s="141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</row>
    <row r="2" spans="1:64" s="5" customFormat="1" ht="17.25" customHeight="1" x14ac:dyDescent="0.2">
      <c r="A2" s="157"/>
      <c r="B2" s="374" t="s">
        <v>76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157"/>
      <c r="O2" s="157"/>
      <c r="P2" s="6"/>
      <c r="Q2" s="2" t="s">
        <v>2</v>
      </c>
      <c r="R2" s="7"/>
      <c r="S2" s="7"/>
      <c r="T2" s="7"/>
      <c r="U2" s="7"/>
      <c r="V2" s="7"/>
      <c r="W2" s="4"/>
      <c r="X2" s="8" t="s">
        <v>160</v>
      </c>
      <c r="Y2" s="4"/>
      <c r="Z2" s="4"/>
      <c r="AA2" s="4"/>
      <c r="AC2" s="173"/>
      <c r="AD2" s="141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s="5" customFormat="1" ht="17.25" customHeight="1" x14ac:dyDescent="0.2">
      <c r="A3" s="158"/>
      <c r="B3" s="160"/>
      <c r="C3" s="168"/>
      <c r="D3" s="160"/>
      <c r="E3" s="160"/>
      <c r="F3" s="160"/>
      <c r="G3" s="160"/>
      <c r="H3" s="160"/>
      <c r="I3" s="160"/>
      <c r="J3" s="168"/>
      <c r="K3" s="160"/>
      <c r="L3" s="160"/>
      <c r="M3" s="160"/>
      <c r="N3" s="158"/>
      <c r="O3" s="158"/>
      <c r="P3" s="6"/>
      <c r="Q3" s="2"/>
      <c r="R3" s="7"/>
      <c r="S3" s="7"/>
      <c r="T3" s="7"/>
      <c r="U3" s="7"/>
      <c r="V3" s="7"/>
      <c r="W3" s="4"/>
      <c r="X3" s="8"/>
      <c r="Y3" s="4"/>
      <c r="Z3" s="4"/>
      <c r="AA3" s="4"/>
      <c r="AC3" s="173"/>
      <c r="AD3" s="141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spans="1:64" s="5" customFormat="1" ht="17.25" customHeight="1" x14ac:dyDescent="0.2">
      <c r="A4" s="157"/>
      <c r="B4" s="119"/>
      <c r="C4" s="169"/>
      <c r="D4" s="157"/>
      <c r="E4" s="157"/>
      <c r="F4" s="157"/>
      <c r="G4" s="157"/>
      <c r="H4" s="157"/>
      <c r="I4" s="157"/>
      <c r="J4" s="169"/>
      <c r="K4" s="157"/>
      <c r="L4" s="157"/>
      <c r="M4" s="157"/>
      <c r="N4" s="157"/>
      <c r="O4" s="157"/>
      <c r="P4" s="6"/>
      <c r="Q4" s="157"/>
      <c r="R4" s="6"/>
      <c r="S4" s="6"/>
      <c r="T4" s="6"/>
      <c r="U4" s="6"/>
      <c r="V4" s="6"/>
      <c r="X4" s="10"/>
      <c r="AC4" s="173"/>
      <c r="AD4" s="141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</row>
    <row r="5" spans="1:64" ht="19.5" customHeight="1" thickBot="1" x14ac:dyDescent="0.25">
      <c r="A5" s="11"/>
      <c r="B5" s="120"/>
      <c r="K5" s="110"/>
      <c r="L5" s="11"/>
      <c r="M5" s="109"/>
      <c r="N5" s="109"/>
      <c r="O5" s="109"/>
      <c r="P5" s="109"/>
      <c r="Q5" s="109"/>
      <c r="R5" s="109"/>
      <c r="S5" s="109"/>
      <c r="T5" s="109"/>
      <c r="U5" s="109"/>
      <c r="V5" s="109"/>
      <c r="X5" s="109"/>
      <c r="Y5" s="109"/>
      <c r="Z5" s="109"/>
      <c r="AA5" s="109"/>
      <c r="AB5" s="109"/>
      <c r="AC5" s="174"/>
      <c r="AD5" s="142"/>
    </row>
    <row r="6" spans="1:64" ht="14.25" customHeight="1" thickBot="1" x14ac:dyDescent="0.25">
      <c r="A6" s="310"/>
      <c r="B6" s="375" t="s">
        <v>131</v>
      </c>
      <c r="C6" s="376"/>
      <c r="D6" s="376"/>
      <c r="E6" s="376"/>
      <c r="F6" s="376"/>
      <c r="G6" s="376"/>
      <c r="H6" s="376"/>
      <c r="I6" s="376"/>
      <c r="J6" s="377"/>
      <c r="K6" s="381" t="s">
        <v>3</v>
      </c>
      <c r="L6" s="370"/>
      <c r="M6" s="370"/>
      <c r="N6" s="370"/>
      <c r="O6" s="370"/>
      <c r="P6" s="370"/>
      <c r="Q6" s="367" t="s">
        <v>4</v>
      </c>
      <c r="R6" s="367"/>
      <c r="S6" s="367"/>
      <c r="T6" s="367"/>
      <c r="U6" s="367"/>
      <c r="V6" s="367"/>
      <c r="W6" s="355" t="s">
        <v>5</v>
      </c>
      <c r="X6" s="355"/>
      <c r="Y6" s="355"/>
      <c r="Z6" s="355"/>
      <c r="AA6" s="355"/>
      <c r="AB6" s="355"/>
      <c r="AC6" s="357" t="s">
        <v>6</v>
      </c>
    </row>
    <row r="7" spans="1:64" ht="11.25" customHeight="1" thickBot="1" x14ac:dyDescent="0.25">
      <c r="A7" s="310"/>
      <c r="B7" s="378"/>
      <c r="C7" s="379"/>
      <c r="D7" s="379"/>
      <c r="E7" s="379"/>
      <c r="F7" s="379"/>
      <c r="G7" s="379"/>
      <c r="H7" s="379"/>
      <c r="I7" s="379"/>
      <c r="J7" s="380"/>
      <c r="K7" s="389" t="s">
        <v>7</v>
      </c>
      <c r="L7" s="390"/>
      <c r="M7" s="390"/>
      <c r="N7" s="391" t="s">
        <v>8</v>
      </c>
      <c r="O7" s="391"/>
      <c r="P7" s="391"/>
      <c r="Q7" s="365" t="s">
        <v>9</v>
      </c>
      <c r="R7" s="365"/>
      <c r="S7" s="365"/>
      <c r="T7" s="366" t="s">
        <v>10</v>
      </c>
      <c r="U7" s="366"/>
      <c r="V7" s="366"/>
      <c r="W7" s="365" t="s">
        <v>11</v>
      </c>
      <c r="X7" s="365"/>
      <c r="Y7" s="365"/>
      <c r="Z7" s="366" t="s">
        <v>12</v>
      </c>
      <c r="AA7" s="366"/>
      <c r="AB7" s="366"/>
      <c r="AC7" s="357"/>
    </row>
    <row r="8" spans="1:64" ht="11.25" customHeight="1" thickBot="1" x14ac:dyDescent="0.25">
      <c r="A8" s="305" t="s">
        <v>13</v>
      </c>
      <c r="B8" s="307" t="s">
        <v>122</v>
      </c>
      <c r="C8" s="333" t="s">
        <v>14</v>
      </c>
      <c r="D8" s="386" t="s">
        <v>15</v>
      </c>
      <c r="E8" s="387" t="s">
        <v>16</v>
      </c>
      <c r="F8" s="387"/>
      <c r="G8" s="387"/>
      <c r="H8" s="387"/>
      <c r="I8" s="387"/>
      <c r="J8" s="388" t="s">
        <v>17</v>
      </c>
      <c r="K8" s="299" t="s">
        <v>18</v>
      </c>
      <c r="L8" s="299"/>
      <c r="M8" s="299"/>
      <c r="N8" s="302" t="s">
        <v>19</v>
      </c>
      <c r="O8" s="302"/>
      <c r="P8" s="302"/>
      <c r="Q8" s="349" t="s">
        <v>18</v>
      </c>
      <c r="R8" s="349"/>
      <c r="S8" s="349"/>
      <c r="T8" s="352" t="s">
        <v>18</v>
      </c>
      <c r="U8" s="352"/>
      <c r="V8" s="352"/>
      <c r="W8" s="349" t="s">
        <v>18</v>
      </c>
      <c r="X8" s="349"/>
      <c r="Y8" s="349"/>
      <c r="Z8" s="352" t="s">
        <v>18</v>
      </c>
      <c r="AA8" s="352"/>
      <c r="AB8" s="352"/>
      <c r="AC8" s="357"/>
    </row>
    <row r="9" spans="1:64" s="22" customFormat="1" ht="31.5" customHeight="1" thickBot="1" x14ac:dyDescent="0.25">
      <c r="A9" s="305"/>
      <c r="B9" s="307"/>
      <c r="C9" s="385"/>
      <c r="D9" s="386"/>
      <c r="E9" s="12" t="s">
        <v>20</v>
      </c>
      <c r="F9" s="12" t="s">
        <v>21</v>
      </c>
      <c r="G9" s="12" t="s">
        <v>22</v>
      </c>
      <c r="H9" s="12" t="s">
        <v>23</v>
      </c>
      <c r="I9" s="13" t="s">
        <v>24</v>
      </c>
      <c r="J9" s="388"/>
      <c r="K9" s="14" t="s">
        <v>25</v>
      </c>
      <c r="L9" s="15" t="s">
        <v>21</v>
      </c>
      <c r="M9" s="16" t="s">
        <v>26</v>
      </c>
      <c r="N9" s="17" t="s">
        <v>25</v>
      </c>
      <c r="O9" s="18" t="s">
        <v>21</v>
      </c>
      <c r="P9" s="19" t="s">
        <v>26</v>
      </c>
      <c r="Q9" s="20" t="s">
        <v>25</v>
      </c>
      <c r="R9" s="15" t="s">
        <v>21</v>
      </c>
      <c r="S9" s="16" t="s">
        <v>26</v>
      </c>
      <c r="T9" s="17" t="s">
        <v>25</v>
      </c>
      <c r="U9" s="18" t="s">
        <v>21</v>
      </c>
      <c r="V9" s="19" t="s">
        <v>26</v>
      </c>
      <c r="W9" s="20" t="s">
        <v>25</v>
      </c>
      <c r="X9" s="15" t="s">
        <v>21</v>
      </c>
      <c r="Y9" s="16" t="s">
        <v>26</v>
      </c>
      <c r="Z9" s="17" t="s">
        <v>25</v>
      </c>
      <c r="AA9" s="18" t="s">
        <v>21</v>
      </c>
      <c r="AB9" s="21" t="s">
        <v>26</v>
      </c>
      <c r="AC9" s="357"/>
      <c r="AD9" s="143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</row>
    <row r="10" spans="1:64" s="22" customFormat="1" ht="18.75" customHeight="1" x14ac:dyDescent="0.2">
      <c r="A10" s="23"/>
      <c r="B10" s="121" t="s">
        <v>118</v>
      </c>
      <c r="C10" s="266"/>
      <c r="D10" s="24"/>
      <c r="E10" s="12"/>
      <c r="F10" s="12"/>
      <c r="G10" s="12"/>
      <c r="H10" s="12"/>
      <c r="I10" s="13"/>
      <c r="J10" s="171"/>
      <c r="K10" s="25"/>
      <c r="L10" s="26"/>
      <c r="M10" s="27"/>
      <c r="N10" s="28"/>
      <c r="O10" s="29"/>
      <c r="P10" s="30"/>
      <c r="Q10" s="31"/>
      <c r="R10" s="26"/>
      <c r="S10" s="27"/>
      <c r="T10" s="28"/>
      <c r="U10" s="29"/>
      <c r="V10" s="32"/>
      <c r="W10" s="31"/>
      <c r="X10" s="26"/>
      <c r="Y10" s="27"/>
      <c r="Z10" s="28"/>
      <c r="AA10" s="29"/>
      <c r="AB10" s="32"/>
      <c r="AC10" s="175"/>
      <c r="AD10" s="143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</row>
    <row r="11" spans="1:64" ht="20.25" customHeight="1" x14ac:dyDescent="0.2">
      <c r="A11" s="33">
        <v>1</v>
      </c>
      <c r="B11" s="114" t="s">
        <v>27</v>
      </c>
      <c r="C11" s="34" t="s">
        <v>28</v>
      </c>
      <c r="D11" s="35">
        <f>SUM(E11,F11)</f>
        <v>45</v>
      </c>
      <c r="E11" s="36">
        <f>SUM(K11,N11,Q11,T11,W11,Z11)</f>
        <v>45</v>
      </c>
      <c r="F11" s="36">
        <f>SUM(L11,O11,R11,U11,X11,AA11)</f>
        <v>0</v>
      </c>
      <c r="G11" s="36"/>
      <c r="H11" s="36"/>
      <c r="I11" s="37"/>
      <c r="J11" s="45">
        <f>SUM(M11,P11,S11,V11,Y11,AB11)</f>
        <v>3</v>
      </c>
      <c r="K11" s="39">
        <v>30</v>
      </c>
      <c r="L11" s="40"/>
      <c r="M11" s="45">
        <v>2</v>
      </c>
      <c r="N11" s="41">
        <v>15</v>
      </c>
      <c r="O11" s="42"/>
      <c r="P11" s="43">
        <v>1</v>
      </c>
      <c r="Q11" s="44"/>
      <c r="R11" s="40"/>
      <c r="S11" s="45"/>
      <c r="T11" s="41"/>
      <c r="U11" s="42"/>
      <c r="V11" s="46"/>
      <c r="W11" s="44"/>
      <c r="X11" s="40"/>
      <c r="Y11" s="45"/>
      <c r="Z11" s="41"/>
      <c r="AA11" s="42"/>
      <c r="AB11" s="46"/>
      <c r="AC11" s="138" t="s">
        <v>149</v>
      </c>
    </row>
    <row r="12" spans="1:64" ht="22.5" customHeight="1" x14ac:dyDescent="0.2">
      <c r="A12" s="111">
        <v>2</v>
      </c>
      <c r="B12" s="152" t="s">
        <v>148</v>
      </c>
      <c r="C12" s="34" t="s">
        <v>30</v>
      </c>
      <c r="D12" s="35">
        <f t="shared" ref="D12:D26" si="0">SUM(E12,F12)</f>
        <v>30</v>
      </c>
      <c r="E12" s="36">
        <f t="shared" ref="E12:E26" si="1">SUM(K12,N12,Q12,T12,W12,Z12)</f>
        <v>30</v>
      </c>
      <c r="F12" s="36">
        <f>SUM(L12,O12,R12,U12,X12,AA12)</f>
        <v>0</v>
      </c>
      <c r="G12" s="48"/>
      <c r="H12" s="48"/>
      <c r="I12" s="49"/>
      <c r="J12" s="45">
        <f t="shared" ref="J12:J13" si="2">SUM(M12,P12,S12,V12,Y12,AB12)</f>
        <v>2</v>
      </c>
      <c r="K12" s="39"/>
      <c r="L12" s="40"/>
      <c r="M12" s="45"/>
      <c r="N12" s="41">
        <v>30</v>
      </c>
      <c r="O12" s="42"/>
      <c r="P12" s="182">
        <v>2</v>
      </c>
      <c r="Q12" s="44"/>
      <c r="R12" s="40"/>
      <c r="S12" s="50"/>
      <c r="T12" s="41"/>
      <c r="U12" s="42"/>
      <c r="V12" s="52"/>
      <c r="W12" s="44"/>
      <c r="X12" s="40"/>
      <c r="Y12" s="50"/>
      <c r="Z12" s="41"/>
      <c r="AA12" s="42"/>
      <c r="AB12" s="52"/>
      <c r="AC12" s="138" t="s">
        <v>162</v>
      </c>
    </row>
    <row r="13" spans="1:64" ht="24.95" customHeight="1" x14ac:dyDescent="0.2">
      <c r="A13" s="47">
        <v>3</v>
      </c>
      <c r="B13" s="126" t="s">
        <v>101</v>
      </c>
      <c r="C13" s="170" t="s">
        <v>31</v>
      </c>
      <c r="D13" s="35">
        <f t="shared" si="0"/>
        <v>15</v>
      </c>
      <c r="E13" s="36">
        <f>SUM(K13,N13,Q13,T13,W13,Z13)</f>
        <v>15</v>
      </c>
      <c r="F13" s="36">
        <f>SUM(L13,O13,R13,U13,X13,AA13)</f>
        <v>0</v>
      </c>
      <c r="G13" s="57"/>
      <c r="H13" s="57"/>
      <c r="I13" s="58"/>
      <c r="J13" s="45">
        <f t="shared" si="2"/>
        <v>1</v>
      </c>
      <c r="K13" s="60"/>
      <c r="L13" s="61"/>
      <c r="M13" s="59"/>
      <c r="N13" s="62"/>
      <c r="O13" s="63"/>
      <c r="P13" s="64"/>
      <c r="Q13" s="65"/>
      <c r="R13" s="61"/>
      <c r="S13" s="59"/>
      <c r="T13" s="62"/>
      <c r="U13" s="63"/>
      <c r="V13" s="66"/>
      <c r="W13" s="65"/>
      <c r="X13" s="61"/>
      <c r="Y13" s="59"/>
      <c r="Z13" s="62">
        <v>15</v>
      </c>
      <c r="AA13" s="63"/>
      <c r="AB13" s="66">
        <v>1</v>
      </c>
      <c r="AC13" s="138" t="s">
        <v>78</v>
      </c>
    </row>
    <row r="14" spans="1:64" ht="20.25" customHeight="1" x14ac:dyDescent="0.2">
      <c r="A14" s="47"/>
      <c r="B14" s="124" t="s">
        <v>119</v>
      </c>
      <c r="C14" s="34"/>
      <c r="D14" s="35"/>
      <c r="E14" s="36"/>
      <c r="F14" s="36"/>
      <c r="G14" s="48"/>
      <c r="H14" s="48"/>
      <c r="I14" s="49"/>
      <c r="J14" s="45"/>
      <c r="K14" s="39"/>
      <c r="L14" s="40"/>
      <c r="M14" s="50"/>
      <c r="N14" s="41"/>
      <c r="O14" s="42"/>
      <c r="P14" s="51"/>
      <c r="Q14" s="44"/>
      <c r="R14" s="40"/>
      <c r="S14" s="50"/>
      <c r="T14" s="41"/>
      <c r="U14" s="42"/>
      <c r="V14" s="52"/>
      <c r="W14" s="44"/>
      <c r="X14" s="40"/>
      <c r="Y14" s="50"/>
      <c r="Z14" s="41"/>
      <c r="AA14" s="42"/>
      <c r="AB14" s="52"/>
      <c r="AC14" s="138"/>
    </row>
    <row r="15" spans="1:64" ht="30" customHeight="1" x14ac:dyDescent="0.2">
      <c r="A15" s="67">
        <v>4</v>
      </c>
      <c r="B15" s="172" t="s">
        <v>150</v>
      </c>
      <c r="C15" s="34" t="s">
        <v>30</v>
      </c>
      <c r="D15" s="35">
        <f>SUM(E15,F15)</f>
        <v>30</v>
      </c>
      <c r="E15" s="36">
        <f>SUM(K15,N15,Q15,T15,W15,Z15)</f>
        <v>30</v>
      </c>
      <c r="F15" s="36">
        <f>SUM(L15,O15,R15,U15,X15,AA15)</f>
        <v>0</v>
      </c>
      <c r="G15" s="57"/>
      <c r="H15" s="57"/>
      <c r="I15" s="58"/>
      <c r="J15" s="151">
        <f>SUM(M15,P15,S15,V15,Y15,AB15)</f>
        <v>3</v>
      </c>
      <c r="K15" s="60">
        <v>30</v>
      </c>
      <c r="L15" s="61"/>
      <c r="M15" s="183">
        <v>3</v>
      </c>
      <c r="N15" s="62"/>
      <c r="O15" s="63"/>
      <c r="P15" s="181"/>
      <c r="Q15" s="65"/>
      <c r="R15" s="61"/>
      <c r="S15" s="58"/>
      <c r="T15" s="163"/>
      <c r="U15" s="164"/>
      <c r="V15" s="165"/>
      <c r="W15" s="161"/>
      <c r="X15" s="162"/>
      <c r="Y15" s="166"/>
      <c r="Z15" s="163"/>
      <c r="AA15" s="164"/>
      <c r="AB15" s="165"/>
      <c r="AC15" s="138" t="s">
        <v>100</v>
      </c>
    </row>
    <row r="16" spans="1:64" ht="30" customHeight="1" x14ac:dyDescent="0.2">
      <c r="A16" s="67">
        <v>5</v>
      </c>
      <c r="B16" s="172" t="s">
        <v>117</v>
      </c>
      <c r="C16" s="34" t="s">
        <v>29</v>
      </c>
      <c r="D16" s="35">
        <v>15</v>
      </c>
      <c r="E16" s="36"/>
      <c r="F16" s="36">
        <v>15</v>
      </c>
      <c r="G16" s="57"/>
      <c r="H16" s="57"/>
      <c r="I16" s="58"/>
      <c r="J16" s="151">
        <f>SUM(M16,P16,S16,V16,Y16,AB16)</f>
        <v>2</v>
      </c>
      <c r="K16" s="60"/>
      <c r="L16" s="61"/>
      <c r="M16" s="180"/>
      <c r="N16" s="62"/>
      <c r="O16" s="63">
        <v>15</v>
      </c>
      <c r="P16" s="184">
        <v>2</v>
      </c>
      <c r="Q16" s="65"/>
      <c r="R16" s="61"/>
      <c r="S16" s="58"/>
      <c r="T16" s="163"/>
      <c r="U16" s="164"/>
      <c r="V16" s="165"/>
      <c r="W16" s="161"/>
      <c r="X16" s="162"/>
      <c r="Y16" s="166"/>
      <c r="Z16" s="163"/>
      <c r="AA16" s="164"/>
      <c r="AB16" s="165"/>
      <c r="AC16" s="138" t="s">
        <v>161</v>
      </c>
    </row>
    <row r="17" spans="1:64" ht="30" customHeight="1" x14ac:dyDescent="0.2">
      <c r="A17" s="67">
        <v>6</v>
      </c>
      <c r="B17" s="172" t="s">
        <v>32</v>
      </c>
      <c r="C17" s="34" t="s">
        <v>56</v>
      </c>
      <c r="D17" s="35">
        <f>SUM(E17,F17)</f>
        <v>45</v>
      </c>
      <c r="E17" s="115">
        <f>Q17</f>
        <v>15</v>
      </c>
      <c r="F17" s="36">
        <f>R17</f>
        <v>30</v>
      </c>
      <c r="G17" s="57"/>
      <c r="H17" s="57"/>
      <c r="I17" s="58"/>
      <c r="J17" s="151">
        <f>SUM(M17,P17,S17,V17,Y17,AB17)</f>
        <v>3</v>
      </c>
      <c r="K17" s="60"/>
      <c r="L17" s="61"/>
      <c r="M17" s="58"/>
      <c r="N17" s="62"/>
      <c r="O17" s="63"/>
      <c r="P17" s="181"/>
      <c r="Q17" s="65">
        <v>15</v>
      </c>
      <c r="R17" s="40">
        <v>30</v>
      </c>
      <c r="S17" s="183">
        <v>3</v>
      </c>
      <c r="T17" s="163"/>
      <c r="U17" s="164"/>
      <c r="V17" s="165"/>
      <c r="W17" s="161"/>
      <c r="X17" s="162"/>
      <c r="Y17" s="166"/>
      <c r="Z17" s="164"/>
      <c r="AA17" s="164"/>
      <c r="AB17" s="165"/>
      <c r="AC17" s="138" t="s">
        <v>163</v>
      </c>
    </row>
    <row r="18" spans="1:64" ht="20.25" customHeight="1" x14ac:dyDescent="0.2">
      <c r="A18" s="67"/>
      <c r="B18" s="125" t="s">
        <v>140</v>
      </c>
      <c r="C18" s="34"/>
      <c r="D18" s="35"/>
      <c r="E18" s="36"/>
      <c r="F18" s="36"/>
      <c r="G18" s="57"/>
      <c r="H18" s="57"/>
      <c r="I18" s="58"/>
      <c r="J18" s="45"/>
      <c r="K18" s="60"/>
      <c r="L18" s="61"/>
      <c r="M18" s="59"/>
      <c r="N18" s="62"/>
      <c r="O18" s="63"/>
      <c r="P18" s="64"/>
      <c r="Q18" s="65"/>
      <c r="R18" s="61"/>
      <c r="S18" s="59"/>
      <c r="T18" s="62"/>
      <c r="U18" s="63"/>
      <c r="V18" s="66"/>
      <c r="W18" s="65"/>
      <c r="X18" s="61"/>
      <c r="Y18" s="59"/>
      <c r="Z18" s="62"/>
      <c r="AA18" s="63"/>
      <c r="AB18" s="66"/>
      <c r="AC18" s="138"/>
    </row>
    <row r="19" spans="1:64" s="102" customFormat="1" ht="20.25" customHeight="1" x14ac:dyDescent="0.2">
      <c r="A19" s="108">
        <v>7</v>
      </c>
      <c r="B19" s="147" t="s">
        <v>34</v>
      </c>
      <c r="C19" s="34" t="s">
        <v>28</v>
      </c>
      <c r="D19" s="35">
        <f>SUM(E19,F19)</f>
        <v>60</v>
      </c>
      <c r="E19" s="36">
        <f t="shared" ref="E19:F21" si="3">SUM(K19,N19,Q19,T19,W19,Z19)</f>
        <v>60</v>
      </c>
      <c r="F19" s="36">
        <f t="shared" si="3"/>
        <v>0</v>
      </c>
      <c r="G19" s="103"/>
      <c r="H19" s="103"/>
      <c r="I19" s="104"/>
      <c r="J19" s="45">
        <f>SUM(M19,P19,S19,V19,Y19,AB19)</f>
        <v>4</v>
      </c>
      <c r="K19" s="60">
        <v>30</v>
      </c>
      <c r="L19" s="61"/>
      <c r="M19" s="153">
        <v>2</v>
      </c>
      <c r="N19" s="62">
        <v>30</v>
      </c>
      <c r="O19" s="63"/>
      <c r="P19" s="155">
        <v>2</v>
      </c>
      <c r="Q19" s="65"/>
      <c r="R19" s="61"/>
      <c r="S19" s="105"/>
      <c r="T19" s="62"/>
      <c r="U19" s="63"/>
      <c r="V19" s="107"/>
      <c r="W19" s="65"/>
      <c r="X19" s="61"/>
      <c r="Y19" s="105"/>
      <c r="Z19" s="62"/>
      <c r="AA19" s="63"/>
      <c r="AB19" s="107"/>
      <c r="AC19" s="138" t="s">
        <v>88</v>
      </c>
      <c r="AD19" s="134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</row>
    <row r="20" spans="1:64" ht="20.25" customHeight="1" x14ac:dyDescent="0.2">
      <c r="A20" s="47">
        <v>8</v>
      </c>
      <c r="B20" s="123" t="s">
        <v>120</v>
      </c>
      <c r="C20" s="267" t="s">
        <v>33</v>
      </c>
      <c r="D20" s="53">
        <f>SUM(E20,F20)</f>
        <v>60</v>
      </c>
      <c r="E20" s="48">
        <f t="shared" si="3"/>
        <v>30</v>
      </c>
      <c r="F20" s="48">
        <f>SUM(L20,O20,R20,U20,X20,AA20)</f>
        <v>30</v>
      </c>
      <c r="G20" s="48"/>
      <c r="H20" s="48"/>
      <c r="I20" s="49"/>
      <c r="J20" s="45">
        <f>SUM(M20,P20,S20,V20,Y20,AB20)</f>
        <v>4</v>
      </c>
      <c r="K20" s="60">
        <v>15</v>
      </c>
      <c r="L20" s="61">
        <v>15</v>
      </c>
      <c r="M20" s="153">
        <v>2</v>
      </c>
      <c r="N20" s="62">
        <v>15</v>
      </c>
      <c r="O20" s="63">
        <v>15</v>
      </c>
      <c r="P20" s="69">
        <v>2</v>
      </c>
      <c r="Q20" s="65"/>
      <c r="R20" s="61"/>
      <c r="S20" s="59"/>
      <c r="T20" s="62"/>
      <c r="U20" s="63"/>
      <c r="V20" s="64"/>
      <c r="W20" s="65"/>
      <c r="X20" s="61"/>
      <c r="Y20" s="59"/>
      <c r="Z20" s="62"/>
      <c r="AA20" s="63"/>
      <c r="AB20" s="66"/>
      <c r="AC20" s="138" t="s">
        <v>81</v>
      </c>
    </row>
    <row r="21" spans="1:64" s="102" customFormat="1" ht="20.25" customHeight="1" x14ac:dyDescent="0.2">
      <c r="A21" s="136">
        <v>9</v>
      </c>
      <c r="B21" s="123" t="s">
        <v>35</v>
      </c>
      <c r="C21" s="34" t="s">
        <v>28</v>
      </c>
      <c r="D21" s="35">
        <f>SUM(E21,F21)</f>
        <v>75</v>
      </c>
      <c r="E21" s="36">
        <f t="shared" si="3"/>
        <v>60</v>
      </c>
      <c r="F21" s="36">
        <f t="shared" si="3"/>
        <v>15</v>
      </c>
      <c r="G21" s="103"/>
      <c r="H21" s="103"/>
      <c r="I21" s="104"/>
      <c r="J21" s="45">
        <f t="shared" ref="J21:J26" si="4">SUM(M21,P21,S21,V21,Y21,AB21)</f>
        <v>3</v>
      </c>
      <c r="K21" s="60"/>
      <c r="L21" s="61"/>
      <c r="M21" s="105"/>
      <c r="N21" s="62"/>
      <c r="O21" s="63"/>
      <c r="P21" s="106"/>
      <c r="Q21" s="65">
        <v>30</v>
      </c>
      <c r="R21" s="61"/>
      <c r="S21" s="105">
        <v>1</v>
      </c>
      <c r="T21" s="62">
        <v>30</v>
      </c>
      <c r="U21" s="63">
        <v>15</v>
      </c>
      <c r="V21" s="70">
        <v>2</v>
      </c>
      <c r="W21" s="65"/>
      <c r="X21" s="61"/>
      <c r="Y21" s="105"/>
      <c r="Z21" s="62"/>
      <c r="AA21" s="63"/>
      <c r="AB21" s="107"/>
      <c r="AC21" s="138" t="s">
        <v>79</v>
      </c>
      <c r="AD21" s="134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</row>
    <row r="22" spans="1:64" ht="20.25" customHeight="1" x14ac:dyDescent="0.2">
      <c r="A22" s="108"/>
      <c r="B22" s="125" t="s">
        <v>121</v>
      </c>
      <c r="C22" s="34"/>
      <c r="D22" s="35"/>
      <c r="E22" s="36"/>
      <c r="F22" s="36"/>
      <c r="G22" s="57"/>
      <c r="H22" s="57"/>
      <c r="I22" s="58"/>
      <c r="J22" s="45"/>
      <c r="K22" s="60"/>
      <c r="L22" s="61"/>
      <c r="M22" s="59"/>
      <c r="N22" s="62"/>
      <c r="O22" s="63"/>
      <c r="P22" s="64"/>
      <c r="Q22" s="65"/>
      <c r="R22" s="61"/>
      <c r="S22" s="105"/>
      <c r="T22" s="62"/>
      <c r="U22" s="63"/>
      <c r="V22" s="107"/>
      <c r="W22" s="65"/>
      <c r="X22" s="61"/>
      <c r="Y22" s="105"/>
      <c r="Z22" s="62"/>
      <c r="AA22" s="63"/>
      <c r="AB22" s="107"/>
      <c r="AC22" s="138"/>
    </row>
    <row r="23" spans="1:64" ht="20.25" customHeight="1" x14ac:dyDescent="0.2">
      <c r="A23" s="108">
        <v>10</v>
      </c>
      <c r="B23" s="123" t="s">
        <v>39</v>
      </c>
      <c r="C23" s="34" t="s">
        <v>30</v>
      </c>
      <c r="D23" s="35">
        <f>SUM(E23,F23)</f>
        <v>30</v>
      </c>
      <c r="E23" s="36">
        <f t="shared" ref="E23:F25" si="5">SUM(K23,N23,Q23,T23,W23,Z23)</f>
        <v>30</v>
      </c>
      <c r="F23" s="36">
        <f t="shared" si="5"/>
        <v>0</v>
      </c>
      <c r="G23" s="57"/>
      <c r="H23" s="57"/>
      <c r="I23" s="58"/>
      <c r="J23" s="45">
        <f>SUM(M23,P23,S23,V23,Y23,AB23)</f>
        <v>2</v>
      </c>
      <c r="K23" s="60">
        <v>30</v>
      </c>
      <c r="L23" s="61"/>
      <c r="M23" s="68">
        <v>2</v>
      </c>
      <c r="N23" s="63"/>
      <c r="O23" s="63"/>
      <c r="P23" s="64"/>
      <c r="Q23" s="65"/>
      <c r="R23" s="61"/>
      <c r="S23" s="105"/>
      <c r="T23" s="62"/>
      <c r="U23" s="63"/>
      <c r="V23" s="107"/>
      <c r="W23" s="65"/>
      <c r="X23" s="61"/>
      <c r="Y23" s="105"/>
      <c r="Z23" s="62"/>
      <c r="AA23" s="63"/>
      <c r="AB23" s="107"/>
      <c r="AC23" s="138" t="s">
        <v>80</v>
      </c>
    </row>
    <row r="24" spans="1:64" ht="21" customHeight="1" x14ac:dyDescent="0.2">
      <c r="A24" s="137">
        <v>11</v>
      </c>
      <c r="B24" s="150" t="s">
        <v>93</v>
      </c>
      <c r="C24" s="34" t="s">
        <v>30</v>
      </c>
      <c r="D24" s="47">
        <f>SUM(E24,F24)</f>
        <v>30</v>
      </c>
      <c r="E24" s="48">
        <f t="shared" si="5"/>
        <v>0</v>
      </c>
      <c r="F24" s="48">
        <f t="shared" si="5"/>
        <v>30</v>
      </c>
      <c r="G24" s="48"/>
      <c r="H24" s="48"/>
      <c r="I24" s="49"/>
      <c r="J24" s="45">
        <f>SUM(M24,P24,S24,V24,Y24,AB24)</f>
        <v>2</v>
      </c>
      <c r="K24" s="39"/>
      <c r="L24" s="40">
        <v>30</v>
      </c>
      <c r="M24" s="50">
        <v>2</v>
      </c>
      <c r="N24" s="41"/>
      <c r="O24" s="42"/>
      <c r="P24" s="117"/>
      <c r="Q24" s="44"/>
      <c r="R24" s="40"/>
      <c r="S24" s="50"/>
      <c r="T24" s="41"/>
      <c r="U24" s="42"/>
      <c r="V24" s="51"/>
      <c r="W24" s="44"/>
      <c r="X24" s="40"/>
      <c r="Y24" s="50"/>
      <c r="Z24" s="41"/>
      <c r="AA24" s="42"/>
      <c r="AB24" s="52"/>
      <c r="AC24" s="138" t="s">
        <v>62</v>
      </c>
    </row>
    <row r="25" spans="1:64" ht="27" customHeight="1" x14ac:dyDescent="0.2">
      <c r="A25" s="108">
        <v>12</v>
      </c>
      <c r="B25" s="126" t="s">
        <v>98</v>
      </c>
      <c r="C25" s="34" t="s">
        <v>29</v>
      </c>
      <c r="D25" s="35">
        <f t="shared" si="0"/>
        <v>30</v>
      </c>
      <c r="E25" s="36">
        <f t="shared" si="5"/>
        <v>30</v>
      </c>
      <c r="F25" s="36">
        <f t="shared" si="5"/>
        <v>0</v>
      </c>
      <c r="G25" s="57"/>
      <c r="H25" s="57"/>
      <c r="I25" s="58"/>
      <c r="J25" s="45">
        <f t="shared" si="4"/>
        <v>2</v>
      </c>
      <c r="K25" s="60"/>
      <c r="L25" s="61"/>
      <c r="M25" s="59"/>
      <c r="N25" s="62"/>
      <c r="O25" s="63"/>
      <c r="P25" s="64"/>
      <c r="Q25" s="65"/>
      <c r="R25" s="61"/>
      <c r="S25" s="105"/>
      <c r="T25" s="62"/>
      <c r="U25" s="63"/>
      <c r="V25" s="107"/>
      <c r="W25" s="65">
        <v>30</v>
      </c>
      <c r="X25" s="61"/>
      <c r="Y25" s="68">
        <v>2</v>
      </c>
      <c r="Z25" s="62"/>
      <c r="AA25" s="63"/>
      <c r="AB25" s="107"/>
      <c r="AC25" s="138" t="s">
        <v>36</v>
      </c>
    </row>
    <row r="26" spans="1:64" ht="24.75" customHeight="1" x14ac:dyDescent="0.2">
      <c r="A26" s="136">
        <v>13</v>
      </c>
      <c r="B26" s="147" t="s">
        <v>37</v>
      </c>
      <c r="C26" s="34" t="s">
        <v>29</v>
      </c>
      <c r="D26" s="35">
        <f t="shared" si="0"/>
        <v>15</v>
      </c>
      <c r="E26" s="36">
        <f t="shared" si="1"/>
        <v>15</v>
      </c>
      <c r="F26" s="36">
        <f t="shared" ref="F26" si="6">SUM(L26,O26,R26,U26,X26,AA26)</f>
        <v>0</v>
      </c>
      <c r="G26" s="57"/>
      <c r="H26" s="57"/>
      <c r="I26" s="58"/>
      <c r="J26" s="45">
        <f t="shared" si="4"/>
        <v>1</v>
      </c>
      <c r="K26" s="60"/>
      <c r="L26" s="61"/>
      <c r="M26" s="59"/>
      <c r="N26" s="62"/>
      <c r="O26" s="63"/>
      <c r="P26" s="64"/>
      <c r="Q26" s="65"/>
      <c r="R26" s="61"/>
      <c r="S26" s="105"/>
      <c r="T26" s="62"/>
      <c r="U26" s="63"/>
      <c r="V26" s="107"/>
      <c r="W26" s="65">
        <v>15</v>
      </c>
      <c r="X26" s="61"/>
      <c r="Y26" s="153">
        <v>1</v>
      </c>
      <c r="Z26" s="62"/>
      <c r="AA26" s="63"/>
      <c r="AB26" s="70"/>
      <c r="AC26" s="138" t="s">
        <v>38</v>
      </c>
    </row>
    <row r="27" spans="1:64" ht="26.25" customHeight="1" x14ac:dyDescent="0.2">
      <c r="A27" s="47">
        <v>14</v>
      </c>
      <c r="B27" s="123" t="s">
        <v>102</v>
      </c>
      <c r="C27" s="34" t="s">
        <v>30</v>
      </c>
      <c r="D27" s="271">
        <f>SUM(E27,F27)</f>
        <v>15</v>
      </c>
      <c r="E27" s="256">
        <f>SUM(K27,N27,Q27,T27,W27,Z27)</f>
        <v>15</v>
      </c>
      <c r="F27" s="48">
        <f>SUM(L27,O27,R27,U27,X27,AA27)</f>
        <v>0</v>
      </c>
      <c r="G27" s="48"/>
      <c r="H27" s="48"/>
      <c r="I27" s="49"/>
      <c r="J27" s="45">
        <f>SUM(M27,P27,S27,V27,Y27,AB27,)</f>
        <v>1</v>
      </c>
      <c r="K27" s="60"/>
      <c r="L27" s="61"/>
      <c r="M27" s="59"/>
      <c r="N27" s="62"/>
      <c r="O27" s="63"/>
      <c r="P27" s="64"/>
      <c r="Q27" s="65"/>
      <c r="R27" s="61"/>
      <c r="S27" s="59"/>
      <c r="T27" s="62"/>
      <c r="U27" s="63"/>
      <c r="V27" s="64"/>
      <c r="W27" s="65">
        <v>15</v>
      </c>
      <c r="X27" s="61"/>
      <c r="Y27" s="68">
        <v>1</v>
      </c>
      <c r="Z27" s="62"/>
      <c r="AA27" s="63"/>
      <c r="AB27" s="66"/>
      <c r="AC27" s="138" t="s">
        <v>53</v>
      </c>
    </row>
    <row r="28" spans="1:64" ht="23.1" customHeight="1" thickBot="1" x14ac:dyDescent="0.25">
      <c r="A28" s="108">
        <v>15</v>
      </c>
      <c r="B28" s="272" t="s">
        <v>144</v>
      </c>
      <c r="C28" s="34" t="s">
        <v>29</v>
      </c>
      <c r="D28" s="271">
        <f>SUM(E28,F28)</f>
        <v>30</v>
      </c>
      <c r="E28" s="256">
        <f>SUM(K28,N28,Q28,T28,W28,Z28)</f>
        <v>30</v>
      </c>
      <c r="F28" s="48">
        <f>SUM(L28,O28,R28,U28,X28,AA28)</f>
        <v>0</v>
      </c>
      <c r="G28" s="48"/>
      <c r="H28" s="48"/>
      <c r="I28" s="49"/>
      <c r="J28" s="45">
        <f>SUM(M28,P28,S28,V28,Y28,AB28,)</f>
        <v>2</v>
      </c>
      <c r="K28" s="60">
        <v>30</v>
      </c>
      <c r="L28" s="61"/>
      <c r="M28" s="59">
        <v>2</v>
      </c>
      <c r="N28" s="62"/>
      <c r="O28" s="63"/>
      <c r="P28" s="64"/>
      <c r="Q28" s="65"/>
      <c r="R28" s="61"/>
      <c r="S28" s="59"/>
      <c r="T28" s="62"/>
      <c r="U28" s="63"/>
      <c r="V28" s="64"/>
      <c r="W28" s="65"/>
      <c r="X28" s="61"/>
      <c r="Y28" s="68"/>
      <c r="Z28" s="62"/>
      <c r="AA28" s="63"/>
      <c r="AB28" s="66"/>
      <c r="AC28" s="138" t="s">
        <v>97</v>
      </c>
    </row>
    <row r="29" spans="1:64" s="81" customFormat="1" ht="20.25" customHeight="1" thickBot="1" x14ac:dyDescent="0.25">
      <c r="A29" s="382" t="s">
        <v>125</v>
      </c>
      <c r="B29" s="382"/>
      <c r="C29" s="273"/>
      <c r="D29" s="270">
        <f t="shared" ref="D29:Y29" si="7">SUM(D11:D28)</f>
        <v>525</v>
      </c>
      <c r="E29" s="71">
        <f t="shared" si="7"/>
        <v>405</v>
      </c>
      <c r="F29" s="71">
        <f t="shared" si="7"/>
        <v>120</v>
      </c>
      <c r="G29" s="71">
        <f t="shared" si="7"/>
        <v>0</v>
      </c>
      <c r="H29" s="71">
        <f t="shared" si="7"/>
        <v>0</v>
      </c>
      <c r="I29" s="72">
        <f t="shared" si="7"/>
        <v>0</v>
      </c>
      <c r="J29" s="154">
        <f t="shared" si="7"/>
        <v>35</v>
      </c>
      <c r="K29" s="73">
        <f t="shared" si="7"/>
        <v>165</v>
      </c>
      <c r="L29" s="74">
        <f t="shared" si="7"/>
        <v>45</v>
      </c>
      <c r="M29" s="148">
        <f t="shared" si="7"/>
        <v>15</v>
      </c>
      <c r="N29" s="76">
        <f t="shared" si="7"/>
        <v>90</v>
      </c>
      <c r="O29" s="76">
        <f t="shared" si="7"/>
        <v>30</v>
      </c>
      <c r="P29" s="202">
        <f t="shared" si="7"/>
        <v>9</v>
      </c>
      <c r="Q29" s="76">
        <f t="shared" si="7"/>
        <v>45</v>
      </c>
      <c r="R29" s="76">
        <f t="shared" si="7"/>
        <v>30</v>
      </c>
      <c r="S29" s="202">
        <f t="shared" si="7"/>
        <v>4</v>
      </c>
      <c r="T29" s="76">
        <f t="shared" si="7"/>
        <v>30</v>
      </c>
      <c r="U29" s="76">
        <f t="shared" si="7"/>
        <v>15</v>
      </c>
      <c r="V29" s="202">
        <f t="shared" si="7"/>
        <v>2</v>
      </c>
      <c r="W29" s="76">
        <f t="shared" si="7"/>
        <v>60</v>
      </c>
      <c r="X29" s="76">
        <f t="shared" si="7"/>
        <v>0</v>
      </c>
      <c r="Y29" s="202">
        <f t="shared" si="7"/>
        <v>4</v>
      </c>
      <c r="Z29" s="76">
        <f t="shared" ref="Z29" si="8">SUM(Z11:Z27)</f>
        <v>15</v>
      </c>
      <c r="AA29" s="76">
        <f t="shared" ref="AA29" si="9">SUM(AA11:AA27)</f>
        <v>0</v>
      </c>
      <c r="AB29" s="202">
        <f>SUM(AB11:AB28)</f>
        <v>1</v>
      </c>
      <c r="AC29" s="176"/>
      <c r="AD29" s="144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</row>
    <row r="30" spans="1:64" s="87" customFormat="1" ht="11.25" customHeight="1" thickBot="1" x14ac:dyDescent="0.25">
      <c r="A30" s="82"/>
      <c r="B30" s="127"/>
      <c r="C30" s="83"/>
      <c r="D30" s="83"/>
      <c r="E30" s="83"/>
      <c r="F30" s="83"/>
      <c r="G30" s="83"/>
      <c r="H30" s="83"/>
      <c r="I30" s="83"/>
      <c r="J30" s="84"/>
      <c r="K30" s="85"/>
      <c r="L30" s="85"/>
      <c r="M30" s="86"/>
      <c r="N30" s="85"/>
      <c r="O30" s="85"/>
      <c r="P30" s="86"/>
      <c r="Q30" s="85"/>
      <c r="R30" s="85"/>
      <c r="S30" s="86"/>
      <c r="T30" s="85"/>
      <c r="U30" s="85"/>
      <c r="V30" s="86"/>
      <c r="W30" s="85"/>
      <c r="X30" s="85"/>
      <c r="Y30" s="86"/>
      <c r="Z30" s="85"/>
      <c r="AA30" s="85"/>
      <c r="AB30" s="86"/>
      <c r="AC30" s="173"/>
      <c r="AD30" s="145"/>
    </row>
    <row r="31" spans="1:64" ht="14.25" customHeight="1" thickBot="1" x14ac:dyDescent="0.25">
      <c r="A31" s="383"/>
      <c r="B31" s="384"/>
      <c r="C31" s="384"/>
      <c r="D31" s="384"/>
      <c r="E31" s="384"/>
      <c r="F31" s="384"/>
      <c r="G31" s="384"/>
      <c r="H31" s="384"/>
      <c r="I31" s="384"/>
      <c r="J31" s="384"/>
      <c r="K31" s="370" t="s">
        <v>3</v>
      </c>
      <c r="L31" s="370"/>
      <c r="M31" s="370"/>
      <c r="N31" s="370"/>
      <c r="O31" s="370"/>
      <c r="P31" s="370"/>
      <c r="Q31" s="367" t="s">
        <v>4</v>
      </c>
      <c r="R31" s="367"/>
      <c r="S31" s="367"/>
      <c r="T31" s="367"/>
      <c r="U31" s="367"/>
      <c r="V31" s="367"/>
      <c r="W31" s="355" t="s">
        <v>5</v>
      </c>
      <c r="X31" s="355"/>
      <c r="Y31" s="355"/>
      <c r="Z31" s="355"/>
      <c r="AA31" s="355"/>
      <c r="AB31" s="355"/>
      <c r="AC31" s="357" t="s">
        <v>6</v>
      </c>
    </row>
    <row r="32" spans="1:64" ht="11.25" customHeight="1" thickBot="1" x14ac:dyDescent="0.25">
      <c r="A32" s="383"/>
      <c r="B32" s="384"/>
      <c r="C32" s="384"/>
      <c r="D32" s="384"/>
      <c r="E32" s="384"/>
      <c r="F32" s="384"/>
      <c r="G32" s="384"/>
      <c r="H32" s="384"/>
      <c r="I32" s="384"/>
      <c r="J32" s="384"/>
      <c r="K32" s="358" t="s">
        <v>7</v>
      </c>
      <c r="L32" s="358"/>
      <c r="M32" s="358"/>
      <c r="N32" s="359" t="s">
        <v>8</v>
      </c>
      <c r="O32" s="359"/>
      <c r="P32" s="359"/>
      <c r="Q32" s="372" t="s">
        <v>9</v>
      </c>
      <c r="R32" s="372"/>
      <c r="S32" s="372"/>
      <c r="T32" s="366" t="s">
        <v>10</v>
      </c>
      <c r="U32" s="366"/>
      <c r="V32" s="366"/>
      <c r="W32" s="365" t="s">
        <v>11</v>
      </c>
      <c r="X32" s="365"/>
      <c r="Y32" s="365"/>
      <c r="Z32" s="366" t="s">
        <v>12</v>
      </c>
      <c r="AA32" s="366"/>
      <c r="AB32" s="366"/>
      <c r="AC32" s="357"/>
    </row>
    <row r="33" spans="1:64" ht="11.25" customHeight="1" thickBot="1" x14ac:dyDescent="0.25">
      <c r="A33" s="304" t="s">
        <v>13</v>
      </c>
      <c r="B33" s="307" t="s">
        <v>122</v>
      </c>
      <c r="C33" s="332" t="s">
        <v>14</v>
      </c>
      <c r="D33" s="371" t="s">
        <v>15</v>
      </c>
      <c r="E33" s="294" t="s">
        <v>16</v>
      </c>
      <c r="F33" s="294"/>
      <c r="G33" s="294"/>
      <c r="H33" s="294"/>
      <c r="I33" s="294"/>
      <c r="J33" s="335" t="s">
        <v>17</v>
      </c>
      <c r="K33" s="299" t="s">
        <v>18</v>
      </c>
      <c r="L33" s="299"/>
      <c r="M33" s="299"/>
      <c r="N33" s="302" t="s">
        <v>18</v>
      </c>
      <c r="O33" s="302"/>
      <c r="P33" s="302"/>
      <c r="Q33" s="298" t="s">
        <v>18</v>
      </c>
      <c r="R33" s="298"/>
      <c r="S33" s="298"/>
      <c r="T33" s="352" t="s">
        <v>18</v>
      </c>
      <c r="U33" s="352"/>
      <c r="V33" s="352"/>
      <c r="W33" s="349" t="s">
        <v>18</v>
      </c>
      <c r="X33" s="349"/>
      <c r="Y33" s="349"/>
      <c r="Z33" s="352" t="s">
        <v>18</v>
      </c>
      <c r="AA33" s="352"/>
      <c r="AB33" s="352"/>
      <c r="AC33" s="357"/>
    </row>
    <row r="34" spans="1:64" s="22" customFormat="1" ht="29.25" customHeight="1" x14ac:dyDescent="0.2">
      <c r="A34" s="304"/>
      <c r="B34" s="307"/>
      <c r="C34" s="333"/>
      <c r="D34" s="371"/>
      <c r="E34" s="12" t="s">
        <v>20</v>
      </c>
      <c r="F34" s="12" t="s">
        <v>21</v>
      </c>
      <c r="G34" s="12" t="s">
        <v>22</v>
      </c>
      <c r="H34" s="12" t="s">
        <v>23</v>
      </c>
      <c r="I34" s="13" t="s">
        <v>24</v>
      </c>
      <c r="J34" s="335"/>
      <c r="K34" s="14" t="s">
        <v>25</v>
      </c>
      <c r="L34" s="15" t="s">
        <v>21</v>
      </c>
      <c r="M34" s="16" t="s">
        <v>26</v>
      </c>
      <c r="N34" s="17" t="s">
        <v>25</v>
      </c>
      <c r="O34" s="18" t="s">
        <v>21</v>
      </c>
      <c r="P34" s="19" t="s">
        <v>26</v>
      </c>
      <c r="Q34" s="14" t="s">
        <v>25</v>
      </c>
      <c r="R34" s="15" t="s">
        <v>21</v>
      </c>
      <c r="S34" s="16" t="s">
        <v>26</v>
      </c>
      <c r="T34" s="17" t="s">
        <v>25</v>
      </c>
      <c r="U34" s="18" t="s">
        <v>21</v>
      </c>
      <c r="V34" s="19" t="s">
        <v>26</v>
      </c>
      <c r="W34" s="20" t="s">
        <v>25</v>
      </c>
      <c r="X34" s="15" t="s">
        <v>21</v>
      </c>
      <c r="Y34" s="16" t="s">
        <v>26</v>
      </c>
      <c r="Z34" s="17" t="s">
        <v>25</v>
      </c>
      <c r="AA34" s="18" t="s">
        <v>21</v>
      </c>
      <c r="AB34" s="21" t="s">
        <v>26</v>
      </c>
      <c r="AC34" s="357"/>
      <c r="AD34" s="143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</row>
    <row r="35" spans="1:64" s="22" customFormat="1" ht="16.350000000000001" customHeight="1" x14ac:dyDescent="0.2">
      <c r="A35" s="188">
        <v>16</v>
      </c>
      <c r="B35" s="194" t="s">
        <v>123</v>
      </c>
      <c r="C35" s="262"/>
      <c r="D35" s="189"/>
      <c r="E35" s="12"/>
      <c r="F35" s="12"/>
      <c r="G35" s="12"/>
      <c r="H35" s="12"/>
      <c r="I35" s="13"/>
      <c r="J35" s="191"/>
      <c r="K35" s="25"/>
      <c r="L35" s="26"/>
      <c r="M35" s="27"/>
      <c r="N35" s="28"/>
      <c r="O35" s="29"/>
      <c r="P35" s="30"/>
      <c r="Q35" s="192"/>
      <c r="R35" s="26"/>
      <c r="S35" s="27"/>
      <c r="T35" s="28"/>
      <c r="U35" s="29"/>
      <c r="V35" s="30"/>
      <c r="W35" s="31"/>
      <c r="X35" s="26"/>
      <c r="Y35" s="27"/>
      <c r="Z35" s="28"/>
      <c r="AA35" s="29"/>
      <c r="AB35" s="32"/>
      <c r="AC35" s="193"/>
      <c r="AD35" s="143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</row>
    <row r="36" spans="1:64" ht="24.75" customHeight="1" x14ac:dyDescent="0.2">
      <c r="A36" s="47">
        <v>17</v>
      </c>
      <c r="B36" s="150" t="s">
        <v>41</v>
      </c>
      <c r="C36" s="34" t="s">
        <v>28</v>
      </c>
      <c r="D36" s="53">
        <f>SUM(E36,F36)</f>
        <v>60</v>
      </c>
      <c r="E36" s="48">
        <f>SUM(K36,N36,Q36,T36,W36,Z36)</f>
        <v>60</v>
      </c>
      <c r="F36" s="48">
        <f>SUM(L36,O36,R36,U36,X36,AA36)</f>
        <v>0</v>
      </c>
      <c r="G36" s="48"/>
      <c r="H36" s="48"/>
      <c r="I36" s="49"/>
      <c r="J36" s="45">
        <f>SUM(M36,P36,S36,V36,Y36,AB36,)</f>
        <v>3</v>
      </c>
      <c r="K36" s="39">
        <v>30</v>
      </c>
      <c r="L36" s="40"/>
      <c r="M36" s="45">
        <v>1</v>
      </c>
      <c r="N36" s="41">
        <v>30</v>
      </c>
      <c r="O36" s="42"/>
      <c r="P36" s="43">
        <v>2</v>
      </c>
      <c r="Q36" s="40"/>
      <c r="R36" s="40"/>
      <c r="S36" s="38"/>
      <c r="T36" s="41"/>
      <c r="U36" s="42"/>
      <c r="V36" s="51"/>
      <c r="W36" s="44"/>
      <c r="X36" s="40"/>
      <c r="Y36" s="50"/>
      <c r="Z36" s="41"/>
      <c r="AA36" s="42"/>
      <c r="AB36" s="52"/>
      <c r="AC36" s="138" t="s">
        <v>42</v>
      </c>
    </row>
    <row r="37" spans="1:64" ht="26.25" customHeight="1" x14ac:dyDescent="0.2">
      <c r="A37" s="269">
        <v>18</v>
      </c>
      <c r="B37" s="122" t="s">
        <v>109</v>
      </c>
      <c r="C37" s="167" t="s">
        <v>30</v>
      </c>
      <c r="D37" s="53">
        <f t="shared" ref="D37:D60" si="10">SUM(E37,F37)</f>
        <v>30</v>
      </c>
      <c r="E37" s="48">
        <f t="shared" ref="E37:E60" si="11">SUM(K37,N37,Q37,T37,W37,Z37)</f>
        <v>30</v>
      </c>
      <c r="F37" s="48">
        <f t="shared" ref="F37:F60" si="12">SUM(L37,O37,R37,U37,X37,AA37)</f>
        <v>0</v>
      </c>
      <c r="G37" s="48"/>
      <c r="H37" s="48"/>
      <c r="I37" s="49"/>
      <c r="J37" s="45">
        <f t="shared" ref="J37:J54" si="13">SUM(M37,P37,S37,V37,Y37,AB37,)</f>
        <v>2</v>
      </c>
      <c r="K37" s="39"/>
      <c r="L37" s="40"/>
      <c r="M37" s="50"/>
      <c r="N37" s="41"/>
      <c r="O37" s="42"/>
      <c r="P37" s="51"/>
      <c r="Q37" s="44">
        <v>30</v>
      </c>
      <c r="R37" s="40"/>
      <c r="S37" s="38">
        <v>2</v>
      </c>
      <c r="T37" s="41"/>
      <c r="U37" s="42"/>
      <c r="V37" s="51"/>
      <c r="W37" s="44"/>
      <c r="X37" s="40"/>
      <c r="Y37" s="50"/>
      <c r="Z37" s="41"/>
      <c r="AA37" s="42"/>
      <c r="AB37" s="52"/>
      <c r="AC37" s="138" t="s">
        <v>43</v>
      </c>
    </row>
    <row r="38" spans="1:64" ht="32.1" customHeight="1" x14ac:dyDescent="0.2">
      <c r="A38" s="47">
        <v>19</v>
      </c>
      <c r="B38" s="152" t="s">
        <v>108</v>
      </c>
      <c r="C38" s="34" t="s">
        <v>33</v>
      </c>
      <c r="D38" s="47">
        <f>SUM(E38,F38)</f>
        <v>105</v>
      </c>
      <c r="E38" s="48">
        <f>SUM(K38,N38,Q38,T38,W38,Z38)</f>
        <v>0</v>
      </c>
      <c r="F38" s="48">
        <f>SUM(L38,O38,R38,U38,X38,AA38)</f>
        <v>105</v>
      </c>
      <c r="G38" s="48"/>
      <c r="H38" s="48"/>
      <c r="I38" s="49"/>
      <c r="J38" s="45">
        <f>SUM(M38,P38,S38,V38,Y38,AB38,)</f>
        <v>12</v>
      </c>
      <c r="K38" s="39"/>
      <c r="L38" s="40">
        <v>30</v>
      </c>
      <c r="M38" s="178">
        <v>2</v>
      </c>
      <c r="N38" s="41"/>
      <c r="O38" s="42">
        <v>30</v>
      </c>
      <c r="P38" s="117">
        <v>2</v>
      </c>
      <c r="Q38" s="44"/>
      <c r="R38" s="40">
        <v>15</v>
      </c>
      <c r="S38" s="179">
        <v>2</v>
      </c>
      <c r="T38" s="41"/>
      <c r="U38" s="42">
        <v>15</v>
      </c>
      <c r="V38" s="117">
        <v>3</v>
      </c>
      <c r="W38" s="44"/>
      <c r="X38" s="40">
        <v>15</v>
      </c>
      <c r="Y38" s="179">
        <v>3</v>
      </c>
      <c r="Z38" s="41"/>
      <c r="AA38" s="42"/>
      <c r="AB38" s="93"/>
      <c r="AC38" s="138" t="s">
        <v>151</v>
      </c>
    </row>
    <row r="39" spans="1:64" ht="30" customHeight="1" x14ac:dyDescent="0.2">
      <c r="A39" s="269">
        <v>20</v>
      </c>
      <c r="B39" s="152" t="s">
        <v>145</v>
      </c>
      <c r="C39" s="34" t="s">
        <v>33</v>
      </c>
      <c r="D39" s="47">
        <f t="shared" ref="D39" si="14">SUM(E39,F39)</f>
        <v>30</v>
      </c>
      <c r="E39" s="48">
        <f t="shared" ref="E39" si="15">SUM(K39,N39,Q39,T39,W39,Z39)</f>
        <v>0</v>
      </c>
      <c r="F39" s="48">
        <f>SUM(L39,O39,R39,U39,X39,AA39)</f>
        <v>30</v>
      </c>
      <c r="G39" s="48"/>
      <c r="H39" s="48"/>
      <c r="I39" s="49"/>
      <c r="J39" s="45">
        <f>SUM(M39,P39,S39,V39,Y39,AB39,)</f>
        <v>2</v>
      </c>
      <c r="K39" s="39"/>
      <c r="L39" s="40">
        <v>15</v>
      </c>
      <c r="M39" s="178">
        <v>1</v>
      </c>
      <c r="N39" s="41"/>
      <c r="O39" s="42">
        <v>15</v>
      </c>
      <c r="P39" s="117">
        <v>1</v>
      </c>
      <c r="Q39" s="44"/>
      <c r="R39" s="40"/>
      <c r="S39" s="179"/>
      <c r="T39" s="41"/>
      <c r="U39" s="42"/>
      <c r="V39" s="117"/>
      <c r="W39" s="44"/>
      <c r="X39" s="40"/>
      <c r="Y39" s="179"/>
      <c r="Z39" s="41"/>
      <c r="AA39" s="42"/>
      <c r="AB39" s="93"/>
      <c r="AC39" s="138" t="s">
        <v>146</v>
      </c>
    </row>
    <row r="40" spans="1:64" ht="23.1" customHeight="1" x14ac:dyDescent="0.2">
      <c r="A40" s="47">
        <v>21</v>
      </c>
      <c r="B40" s="152" t="s">
        <v>106</v>
      </c>
      <c r="C40" s="34" t="s">
        <v>29</v>
      </c>
      <c r="D40" s="47">
        <f>SUM(E40,F40)</f>
        <v>30</v>
      </c>
      <c r="E40" s="48">
        <f>SUM(K40,N40,Q40,T40,W40,Z40)</f>
        <v>0</v>
      </c>
      <c r="F40" s="48">
        <f>SUM(L40,O40,R40,U40,X40,AA40)</f>
        <v>30</v>
      </c>
      <c r="G40" s="48"/>
      <c r="H40" s="48"/>
      <c r="I40" s="49"/>
      <c r="J40" s="45">
        <f>SUM(M40,P40,S40,V40,Y40,AB40,)</f>
        <v>2</v>
      </c>
      <c r="K40" s="39"/>
      <c r="L40" s="40"/>
      <c r="M40" s="50"/>
      <c r="N40" s="41"/>
      <c r="O40" s="42"/>
      <c r="P40" s="51"/>
      <c r="Q40" s="44"/>
      <c r="R40" s="40"/>
      <c r="S40" s="50"/>
      <c r="T40" s="41"/>
      <c r="U40" s="42"/>
      <c r="V40" s="51"/>
      <c r="W40" s="44"/>
      <c r="X40" s="40"/>
      <c r="Y40" s="50"/>
      <c r="Z40" s="41"/>
      <c r="AA40" s="42">
        <v>30</v>
      </c>
      <c r="AB40" s="93">
        <v>2</v>
      </c>
      <c r="AC40" s="138" t="s">
        <v>63</v>
      </c>
    </row>
    <row r="41" spans="1:64" ht="20.25" customHeight="1" x14ac:dyDescent="0.2">
      <c r="A41" s="269">
        <v>22</v>
      </c>
      <c r="B41" s="123" t="s">
        <v>44</v>
      </c>
      <c r="C41" s="267" t="s">
        <v>29</v>
      </c>
      <c r="D41" s="53">
        <f t="shared" si="10"/>
        <v>30</v>
      </c>
      <c r="E41" s="48">
        <f t="shared" si="11"/>
        <v>0</v>
      </c>
      <c r="F41" s="48">
        <f t="shared" si="12"/>
        <v>30</v>
      </c>
      <c r="G41" s="48"/>
      <c r="H41" s="48"/>
      <c r="I41" s="49"/>
      <c r="J41" s="45">
        <f t="shared" si="13"/>
        <v>2</v>
      </c>
      <c r="K41" s="60"/>
      <c r="L41" s="61"/>
      <c r="M41" s="59"/>
      <c r="N41" s="62"/>
      <c r="O41" s="63"/>
      <c r="P41" s="64"/>
      <c r="Q41" s="65"/>
      <c r="R41" s="61"/>
      <c r="S41" s="59"/>
      <c r="T41" s="62"/>
      <c r="U41" s="63">
        <v>30</v>
      </c>
      <c r="V41" s="64">
        <v>2</v>
      </c>
      <c r="W41" s="65"/>
      <c r="X41" s="61"/>
      <c r="Y41" s="59"/>
      <c r="Z41" s="62"/>
      <c r="AA41" s="63"/>
      <c r="AB41" s="66"/>
      <c r="AC41" s="139" t="s">
        <v>74</v>
      </c>
    </row>
    <row r="42" spans="1:64" ht="27.75" customHeight="1" x14ac:dyDescent="0.2">
      <c r="A42" s="47">
        <v>23</v>
      </c>
      <c r="B42" s="123" t="s">
        <v>45</v>
      </c>
      <c r="C42" s="267" t="s">
        <v>33</v>
      </c>
      <c r="D42" s="53">
        <f t="shared" si="10"/>
        <v>30</v>
      </c>
      <c r="E42" s="48">
        <f t="shared" si="11"/>
        <v>30</v>
      </c>
      <c r="F42" s="48">
        <f t="shared" si="12"/>
        <v>0</v>
      </c>
      <c r="G42" s="48"/>
      <c r="H42" s="48"/>
      <c r="I42" s="49"/>
      <c r="J42" s="45">
        <f t="shared" si="13"/>
        <v>2</v>
      </c>
      <c r="K42" s="60"/>
      <c r="L42" s="61"/>
      <c r="M42" s="59"/>
      <c r="N42" s="62">
        <v>15</v>
      </c>
      <c r="O42" s="63"/>
      <c r="P42" s="64">
        <v>1</v>
      </c>
      <c r="Q42" s="65">
        <v>15</v>
      </c>
      <c r="R42" s="61"/>
      <c r="S42" s="59">
        <v>1</v>
      </c>
      <c r="T42" s="62"/>
      <c r="U42" s="63"/>
      <c r="V42" s="64"/>
      <c r="W42" s="65"/>
      <c r="X42" s="61"/>
      <c r="Y42" s="59"/>
      <c r="Z42" s="62"/>
      <c r="AA42" s="63"/>
      <c r="AB42" s="66"/>
      <c r="AC42" s="138" t="s">
        <v>82</v>
      </c>
    </row>
    <row r="43" spans="1:64" ht="24.75" customHeight="1" x14ac:dyDescent="0.2">
      <c r="A43" s="269">
        <v>24</v>
      </c>
      <c r="B43" s="147" t="s">
        <v>52</v>
      </c>
      <c r="C43" s="267" t="s">
        <v>33</v>
      </c>
      <c r="D43" s="53">
        <f>SUM(E43,F43)</f>
        <v>60</v>
      </c>
      <c r="E43" s="48">
        <f>SUM(K43,N43,Q43,T43,W43,Z43)</f>
        <v>60</v>
      </c>
      <c r="F43" s="48">
        <f>SUM(L43,O43,R43,U43,X43,AA43)</f>
        <v>0</v>
      </c>
      <c r="G43" s="48"/>
      <c r="H43" s="48"/>
      <c r="I43" s="49"/>
      <c r="J43" s="45">
        <f>SUM(M43,P43,S43,V43,Y43,AB43,)</f>
        <v>4</v>
      </c>
      <c r="K43" s="60"/>
      <c r="L43" s="61"/>
      <c r="M43" s="59"/>
      <c r="N43" s="62">
        <v>30</v>
      </c>
      <c r="O43" s="63"/>
      <c r="P43" s="64">
        <v>2</v>
      </c>
      <c r="Q43" s="65">
        <v>30</v>
      </c>
      <c r="R43" s="61"/>
      <c r="S43" s="118">
        <v>2</v>
      </c>
      <c r="T43" s="62"/>
      <c r="U43" s="63"/>
      <c r="V43" s="69"/>
      <c r="W43" s="65"/>
      <c r="X43" s="61"/>
      <c r="Y43" s="59"/>
      <c r="Z43" s="62"/>
      <c r="AA43" s="63"/>
      <c r="AB43" s="66"/>
      <c r="AC43" s="138" t="s">
        <v>85</v>
      </c>
    </row>
    <row r="44" spans="1:64" ht="20.25" customHeight="1" x14ac:dyDescent="0.2">
      <c r="A44" s="47">
        <v>25</v>
      </c>
      <c r="B44" s="123" t="s">
        <v>46</v>
      </c>
      <c r="C44" s="267" t="s">
        <v>30</v>
      </c>
      <c r="D44" s="53">
        <f t="shared" si="10"/>
        <v>30</v>
      </c>
      <c r="E44" s="48">
        <f t="shared" si="11"/>
        <v>30</v>
      </c>
      <c r="F44" s="48">
        <f t="shared" si="12"/>
        <v>0</v>
      </c>
      <c r="G44" s="48"/>
      <c r="H44" s="48"/>
      <c r="I44" s="49"/>
      <c r="J44" s="45">
        <f t="shared" si="13"/>
        <v>1</v>
      </c>
      <c r="K44" s="60"/>
      <c r="L44" s="61"/>
      <c r="M44" s="59"/>
      <c r="N44" s="62"/>
      <c r="O44" s="63"/>
      <c r="P44" s="64"/>
      <c r="Q44" s="65"/>
      <c r="R44" s="61"/>
      <c r="S44" s="68"/>
      <c r="T44" s="62">
        <v>30</v>
      </c>
      <c r="U44" s="63"/>
      <c r="V44" s="64">
        <v>1</v>
      </c>
      <c r="W44" s="65"/>
      <c r="X44" s="61"/>
      <c r="Y44" s="59"/>
      <c r="Z44" s="62"/>
      <c r="AA44" s="63"/>
      <c r="AB44" s="66"/>
      <c r="AC44" s="138" t="s">
        <v>141</v>
      </c>
    </row>
    <row r="45" spans="1:64" ht="31.5" customHeight="1" x14ac:dyDescent="0.2">
      <c r="A45" s="269">
        <v>26</v>
      </c>
      <c r="B45" s="123" t="s">
        <v>47</v>
      </c>
      <c r="C45" s="267" t="s">
        <v>92</v>
      </c>
      <c r="D45" s="53">
        <f t="shared" si="10"/>
        <v>60</v>
      </c>
      <c r="E45" s="48">
        <f t="shared" si="11"/>
        <v>30</v>
      </c>
      <c r="F45" s="48">
        <f t="shared" si="12"/>
        <v>30</v>
      </c>
      <c r="G45" s="48"/>
      <c r="H45" s="48"/>
      <c r="I45" s="49"/>
      <c r="J45" s="45">
        <f>SUM(M45,P45,S45,V45,Y45,AB45,)</f>
        <v>6</v>
      </c>
      <c r="K45" s="60"/>
      <c r="L45" s="61"/>
      <c r="M45" s="59"/>
      <c r="N45" s="62"/>
      <c r="O45" s="63"/>
      <c r="P45" s="64"/>
      <c r="Q45" s="65">
        <v>15</v>
      </c>
      <c r="R45" s="61"/>
      <c r="S45" s="68">
        <v>1</v>
      </c>
      <c r="T45" s="62"/>
      <c r="U45" s="63">
        <v>30</v>
      </c>
      <c r="V45" s="155">
        <v>4</v>
      </c>
      <c r="W45" s="65">
        <v>15</v>
      </c>
      <c r="X45" s="61"/>
      <c r="Y45" s="59">
        <v>1</v>
      </c>
      <c r="Z45" s="62"/>
      <c r="AA45" s="63"/>
      <c r="AB45" s="66"/>
      <c r="AC45" s="138" t="s">
        <v>48</v>
      </c>
    </row>
    <row r="46" spans="1:64" ht="20.25" customHeight="1" x14ac:dyDescent="0.2">
      <c r="A46" s="47">
        <v>27</v>
      </c>
      <c r="B46" s="123" t="s">
        <v>49</v>
      </c>
      <c r="C46" s="267" t="s">
        <v>33</v>
      </c>
      <c r="D46" s="53">
        <f t="shared" si="10"/>
        <v>45</v>
      </c>
      <c r="E46" s="48">
        <f t="shared" si="11"/>
        <v>45</v>
      </c>
      <c r="F46" s="48">
        <f t="shared" si="12"/>
        <v>0</v>
      </c>
      <c r="G46" s="48"/>
      <c r="H46" s="48"/>
      <c r="I46" s="49"/>
      <c r="J46" s="45">
        <f t="shared" si="13"/>
        <v>3</v>
      </c>
      <c r="K46" s="60"/>
      <c r="L46" s="61"/>
      <c r="M46" s="59"/>
      <c r="N46" s="62"/>
      <c r="O46" s="63"/>
      <c r="P46" s="64"/>
      <c r="Q46" s="65">
        <v>30</v>
      </c>
      <c r="R46" s="61"/>
      <c r="S46" s="153">
        <v>2</v>
      </c>
      <c r="T46" s="41">
        <v>15</v>
      </c>
      <c r="U46" s="63"/>
      <c r="V46" s="155">
        <v>1</v>
      </c>
      <c r="W46" s="65"/>
      <c r="X46" s="61"/>
      <c r="Y46" s="59"/>
      <c r="Z46" s="62"/>
      <c r="AA46" s="63"/>
      <c r="AB46" s="66"/>
      <c r="AC46" s="138" t="s">
        <v>83</v>
      </c>
    </row>
    <row r="47" spans="1:64" ht="24" customHeight="1" x14ac:dyDescent="0.2">
      <c r="A47" s="269">
        <v>28</v>
      </c>
      <c r="B47" s="126" t="s">
        <v>103</v>
      </c>
      <c r="C47" s="267" t="s">
        <v>33</v>
      </c>
      <c r="D47" s="53">
        <f>SUM(E47,F47)</f>
        <v>45</v>
      </c>
      <c r="E47" s="48">
        <f>SUM(K47,N47,Q47,T47,W47,Z47)</f>
        <v>30</v>
      </c>
      <c r="F47" s="48">
        <f>SUM(L47,O47,R47,U47,X47,AA47)</f>
        <v>15</v>
      </c>
      <c r="G47" s="48"/>
      <c r="H47" s="48"/>
      <c r="I47" s="49"/>
      <c r="J47" s="45">
        <f t="shared" ref="J47:J53" si="16">SUM(M47,P47,S47,V47,Y47,AB47,)</f>
        <v>3</v>
      </c>
      <c r="K47" s="60"/>
      <c r="L47" s="61"/>
      <c r="M47" s="59"/>
      <c r="N47" s="62"/>
      <c r="O47" s="63"/>
      <c r="P47" s="64"/>
      <c r="Q47" s="65"/>
      <c r="R47" s="61"/>
      <c r="S47" s="59"/>
      <c r="T47" s="62"/>
      <c r="U47" s="63"/>
      <c r="V47" s="64"/>
      <c r="W47" s="65">
        <v>30</v>
      </c>
      <c r="X47" s="61"/>
      <c r="Y47" s="68">
        <v>2</v>
      </c>
      <c r="Z47" s="62"/>
      <c r="AA47" s="63">
        <v>15</v>
      </c>
      <c r="AB47" s="66">
        <v>1</v>
      </c>
      <c r="AC47" s="138" t="s">
        <v>142</v>
      </c>
    </row>
    <row r="48" spans="1:64" ht="20.25" customHeight="1" x14ac:dyDescent="0.2">
      <c r="A48" s="47">
        <v>29</v>
      </c>
      <c r="B48" s="123" t="s">
        <v>50</v>
      </c>
      <c r="C48" s="267" t="s">
        <v>33</v>
      </c>
      <c r="D48" s="116">
        <f t="shared" si="10"/>
        <v>60</v>
      </c>
      <c r="E48" s="48">
        <f t="shared" si="11"/>
        <v>0</v>
      </c>
      <c r="F48" s="115">
        <f t="shared" si="12"/>
        <v>60</v>
      </c>
      <c r="G48" s="48"/>
      <c r="H48" s="48"/>
      <c r="I48" s="49"/>
      <c r="J48" s="45">
        <f t="shared" si="16"/>
        <v>3</v>
      </c>
      <c r="K48" s="60"/>
      <c r="L48" s="61"/>
      <c r="M48" s="59"/>
      <c r="N48" s="62"/>
      <c r="O48" s="63">
        <v>30</v>
      </c>
      <c r="P48" s="64">
        <v>1</v>
      </c>
      <c r="Q48" s="65"/>
      <c r="R48" s="61">
        <v>30</v>
      </c>
      <c r="S48" s="68">
        <v>2</v>
      </c>
      <c r="T48" s="62"/>
      <c r="U48" s="63"/>
      <c r="V48" s="64"/>
      <c r="W48" s="65"/>
      <c r="X48" s="61"/>
      <c r="Y48" s="59"/>
      <c r="Z48" s="62"/>
      <c r="AA48" s="63"/>
      <c r="AB48" s="66"/>
      <c r="AC48" s="138" t="s">
        <v>84</v>
      </c>
    </row>
    <row r="49" spans="1:64" ht="21" customHeight="1" x14ac:dyDescent="0.2">
      <c r="A49" s="269">
        <v>30</v>
      </c>
      <c r="B49" s="150" t="s">
        <v>65</v>
      </c>
      <c r="C49" s="34" t="s">
        <v>31</v>
      </c>
      <c r="D49" s="47">
        <f>SUM(E49,F49)</f>
        <v>15</v>
      </c>
      <c r="E49" s="48">
        <f>SUM(K49,N49,Q49,T49,W49,Z49)</f>
        <v>0</v>
      </c>
      <c r="F49" s="48">
        <f>SUM(L49,O49,R49,U49,X49,AA49)</f>
        <v>15</v>
      </c>
      <c r="G49" s="48"/>
      <c r="H49" s="48"/>
      <c r="I49" s="49"/>
      <c r="J49" s="45">
        <f t="shared" si="16"/>
        <v>1</v>
      </c>
      <c r="K49" s="39"/>
      <c r="L49" s="40"/>
      <c r="M49" s="50"/>
      <c r="N49" s="41"/>
      <c r="O49" s="42"/>
      <c r="P49" s="51"/>
      <c r="Q49" s="44"/>
      <c r="R49" s="40"/>
      <c r="S49" s="50"/>
      <c r="T49" s="41"/>
      <c r="U49" s="42">
        <v>15</v>
      </c>
      <c r="V49" s="51">
        <v>1</v>
      </c>
      <c r="W49" s="44"/>
      <c r="X49" s="40"/>
      <c r="Y49" s="50"/>
      <c r="Z49" s="41"/>
      <c r="AA49" s="42"/>
      <c r="AB49" s="52"/>
      <c r="AC49" s="138" t="s">
        <v>152</v>
      </c>
    </row>
    <row r="50" spans="1:64" s="95" customFormat="1" ht="21" customHeight="1" x14ac:dyDescent="0.2">
      <c r="A50" s="47">
        <v>31</v>
      </c>
      <c r="B50" s="128" t="s">
        <v>66</v>
      </c>
      <c r="C50" s="34" t="s">
        <v>29</v>
      </c>
      <c r="D50" s="47">
        <f>SUM(E50,F50)</f>
        <v>15</v>
      </c>
      <c r="E50" s="48">
        <f>SUM(K50,N50,Q50,T50,W50,Z50)</f>
        <v>0</v>
      </c>
      <c r="F50" s="48">
        <f>SUM(L50,O50,R50,U50,X50,AA50)</f>
        <v>15</v>
      </c>
      <c r="G50" s="54"/>
      <c r="H50" s="54"/>
      <c r="I50" s="94"/>
      <c r="J50" s="45">
        <f t="shared" si="16"/>
        <v>1</v>
      </c>
      <c r="K50" s="40"/>
      <c r="L50" s="40"/>
      <c r="M50" s="38"/>
      <c r="N50" s="41"/>
      <c r="O50" s="41">
        <v>15</v>
      </c>
      <c r="P50" s="56">
        <v>1</v>
      </c>
      <c r="Q50" s="113"/>
      <c r="R50" s="112"/>
      <c r="S50" s="38"/>
      <c r="T50" s="41"/>
      <c r="U50" s="41"/>
      <c r="V50" s="56"/>
      <c r="W50" s="113"/>
      <c r="X50" s="112"/>
      <c r="Y50" s="38"/>
      <c r="Z50" s="41"/>
      <c r="AA50" s="41"/>
      <c r="AB50" s="93"/>
      <c r="AC50" s="138" t="s">
        <v>67</v>
      </c>
      <c r="AD50" s="134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</row>
    <row r="51" spans="1:64" s="95" customFormat="1" ht="21" customHeight="1" x14ac:dyDescent="0.2">
      <c r="A51" s="269">
        <v>32</v>
      </c>
      <c r="B51" s="128" t="s">
        <v>68</v>
      </c>
      <c r="C51" s="34" t="s">
        <v>33</v>
      </c>
      <c r="D51" s="47">
        <f t="shared" ref="D51" si="17">SUM(E51,F51)</f>
        <v>30</v>
      </c>
      <c r="E51" s="48">
        <f t="shared" ref="E51" si="18">SUM(K51,N51,Q51,T51,W51,Z51)</f>
        <v>15</v>
      </c>
      <c r="F51" s="48">
        <f t="shared" ref="F51" si="19">SUM(L51,O51,R51,U51,X51,AA51)</f>
        <v>15</v>
      </c>
      <c r="G51" s="54"/>
      <c r="H51" s="54"/>
      <c r="I51" s="94"/>
      <c r="J51" s="45">
        <f t="shared" si="16"/>
        <v>2</v>
      </c>
      <c r="K51" s="61"/>
      <c r="L51" s="61"/>
      <c r="M51" s="68"/>
      <c r="N51" s="62"/>
      <c r="O51" s="62"/>
      <c r="P51" s="56"/>
      <c r="Q51" s="159"/>
      <c r="R51" s="140"/>
      <c r="S51" s="68"/>
      <c r="T51" s="62"/>
      <c r="U51" s="62"/>
      <c r="V51" s="69"/>
      <c r="W51" s="44"/>
      <c r="X51" s="40"/>
      <c r="Y51" s="50"/>
      <c r="Z51" s="41">
        <v>15</v>
      </c>
      <c r="AA51" s="42">
        <v>15</v>
      </c>
      <c r="AB51" s="52">
        <v>2</v>
      </c>
      <c r="AC51" s="138" t="s">
        <v>147</v>
      </c>
      <c r="AD51" s="134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</row>
    <row r="52" spans="1:64" ht="23.25" customHeight="1" x14ac:dyDescent="0.2">
      <c r="A52" s="47">
        <v>33</v>
      </c>
      <c r="B52" s="123" t="s">
        <v>51</v>
      </c>
      <c r="C52" s="267" t="s">
        <v>33</v>
      </c>
      <c r="D52" s="53">
        <f t="shared" si="10"/>
        <v>60</v>
      </c>
      <c r="E52" s="48">
        <f t="shared" si="11"/>
        <v>30</v>
      </c>
      <c r="F52" s="48">
        <f t="shared" si="12"/>
        <v>30</v>
      </c>
      <c r="G52" s="48"/>
      <c r="H52" s="48"/>
      <c r="I52" s="49"/>
      <c r="J52" s="45">
        <f t="shared" si="16"/>
        <v>2</v>
      </c>
      <c r="K52" s="60"/>
      <c r="L52" s="61"/>
      <c r="M52" s="59"/>
      <c r="N52" s="62"/>
      <c r="O52" s="63"/>
      <c r="P52" s="64"/>
      <c r="Q52" s="65">
        <v>30</v>
      </c>
      <c r="R52" s="61"/>
      <c r="S52" s="118">
        <v>1</v>
      </c>
      <c r="T52" s="62"/>
      <c r="U52" s="63">
        <v>30</v>
      </c>
      <c r="V52" s="69">
        <v>1</v>
      </c>
      <c r="W52" s="65"/>
      <c r="X52" s="61"/>
      <c r="Y52" s="59"/>
      <c r="Z52" s="62"/>
      <c r="AA52" s="63"/>
      <c r="AB52" s="66"/>
      <c r="AC52" s="138" t="s">
        <v>154</v>
      </c>
    </row>
    <row r="53" spans="1:64" ht="24.75" customHeight="1" x14ac:dyDescent="0.2">
      <c r="A53" s="269">
        <v>34</v>
      </c>
      <c r="B53" s="152" t="s">
        <v>107</v>
      </c>
      <c r="C53" s="34" t="s">
        <v>31</v>
      </c>
      <c r="D53" s="47">
        <f>SUM(E53,F53)</f>
        <v>30</v>
      </c>
      <c r="E53" s="48">
        <f>SUM(K53,N53,Q53,T53,W53,Z53)</f>
        <v>0</v>
      </c>
      <c r="F53" s="48">
        <f>SUM(L53,O53,R53,U53,X53,AA53)</f>
        <v>30</v>
      </c>
      <c r="G53" s="48"/>
      <c r="H53" s="48"/>
      <c r="I53" s="49"/>
      <c r="J53" s="45">
        <f t="shared" si="16"/>
        <v>2</v>
      </c>
      <c r="K53" s="39"/>
      <c r="L53" s="40"/>
      <c r="M53" s="50"/>
      <c r="N53" s="41"/>
      <c r="O53" s="42"/>
      <c r="P53" s="51"/>
      <c r="Q53" s="44"/>
      <c r="R53" s="40"/>
      <c r="S53" s="50"/>
      <c r="T53" s="41"/>
      <c r="U53" s="42">
        <v>30</v>
      </c>
      <c r="V53" s="51">
        <v>2</v>
      </c>
      <c r="W53" s="44"/>
      <c r="X53" s="40"/>
      <c r="Y53" s="50"/>
      <c r="Z53" s="41"/>
      <c r="AA53" s="42"/>
      <c r="AB53" s="52"/>
      <c r="AC53" s="138" t="s">
        <v>64</v>
      </c>
    </row>
    <row r="54" spans="1:64" ht="29.25" customHeight="1" x14ac:dyDescent="0.2">
      <c r="A54" s="47">
        <v>35</v>
      </c>
      <c r="B54" s="123" t="s">
        <v>54</v>
      </c>
      <c r="C54" s="267" t="s">
        <v>28</v>
      </c>
      <c r="D54" s="53">
        <f t="shared" si="10"/>
        <v>45</v>
      </c>
      <c r="E54" s="48">
        <f t="shared" si="11"/>
        <v>45</v>
      </c>
      <c r="F54" s="48">
        <f t="shared" si="12"/>
        <v>0</v>
      </c>
      <c r="G54" s="48"/>
      <c r="H54" s="48"/>
      <c r="I54" s="49"/>
      <c r="J54" s="45">
        <f t="shared" si="13"/>
        <v>3</v>
      </c>
      <c r="K54" s="60"/>
      <c r="L54" s="61"/>
      <c r="M54" s="59"/>
      <c r="N54" s="62"/>
      <c r="O54" s="63"/>
      <c r="P54" s="64"/>
      <c r="Q54" s="65"/>
      <c r="R54" s="61"/>
      <c r="S54" s="59"/>
      <c r="T54" s="62"/>
      <c r="U54" s="63"/>
      <c r="V54" s="64"/>
      <c r="W54" s="65">
        <v>30</v>
      </c>
      <c r="X54" s="61"/>
      <c r="Y54" s="68">
        <v>2</v>
      </c>
      <c r="Z54" s="62">
        <v>15</v>
      </c>
      <c r="AA54" s="63"/>
      <c r="AB54" s="66">
        <v>1</v>
      </c>
      <c r="AC54" s="138" t="s">
        <v>139</v>
      </c>
    </row>
    <row r="55" spans="1:64" ht="24.95" customHeight="1" x14ac:dyDescent="0.2">
      <c r="A55" s="269">
        <v>36</v>
      </c>
      <c r="B55" s="123" t="s">
        <v>55</v>
      </c>
      <c r="C55" s="267" t="s">
        <v>56</v>
      </c>
      <c r="D55" s="53">
        <f t="shared" si="10"/>
        <v>60</v>
      </c>
      <c r="E55" s="48">
        <f t="shared" si="11"/>
        <v>60</v>
      </c>
      <c r="F55" s="48">
        <f t="shared" si="12"/>
        <v>0</v>
      </c>
      <c r="G55" s="48"/>
      <c r="H55" s="48"/>
      <c r="I55" s="49"/>
      <c r="J55" s="45">
        <f t="shared" ref="J55:J60" si="20">SUM(M55,P55,S55,V55,Y55,AB55,)</f>
        <v>4</v>
      </c>
      <c r="K55" s="60"/>
      <c r="L55" s="61"/>
      <c r="M55" s="59"/>
      <c r="N55" s="62"/>
      <c r="O55" s="63"/>
      <c r="P55" s="64"/>
      <c r="Q55" s="65"/>
      <c r="R55" s="61"/>
      <c r="S55" s="59"/>
      <c r="T55" s="62"/>
      <c r="U55" s="63"/>
      <c r="V55" s="64"/>
      <c r="W55" s="65">
        <v>30</v>
      </c>
      <c r="X55" s="61"/>
      <c r="Y55" s="68">
        <v>2</v>
      </c>
      <c r="Z55" s="62">
        <v>30</v>
      </c>
      <c r="AA55" s="63"/>
      <c r="AB55" s="66">
        <v>2</v>
      </c>
      <c r="AC55" s="138" t="s">
        <v>159</v>
      </c>
    </row>
    <row r="56" spans="1:64" ht="32.25" customHeight="1" x14ac:dyDescent="0.2">
      <c r="A56" s="47">
        <v>37</v>
      </c>
      <c r="B56" s="123" t="s">
        <v>57</v>
      </c>
      <c r="C56" s="267" t="s">
        <v>58</v>
      </c>
      <c r="D56" s="53">
        <f t="shared" si="10"/>
        <v>60</v>
      </c>
      <c r="E56" s="48">
        <f t="shared" si="11"/>
        <v>0</v>
      </c>
      <c r="F56" s="48">
        <f t="shared" si="12"/>
        <v>60</v>
      </c>
      <c r="G56" s="48"/>
      <c r="H56" s="48"/>
      <c r="I56" s="49"/>
      <c r="J56" s="45">
        <f t="shared" si="20"/>
        <v>6</v>
      </c>
      <c r="K56" s="60"/>
      <c r="L56" s="61"/>
      <c r="M56" s="59"/>
      <c r="N56" s="62"/>
      <c r="O56" s="63"/>
      <c r="P56" s="64"/>
      <c r="Q56" s="65"/>
      <c r="R56" s="61"/>
      <c r="S56" s="59"/>
      <c r="T56" s="62"/>
      <c r="U56" s="63"/>
      <c r="V56" s="64"/>
      <c r="W56" s="65"/>
      <c r="X56" s="61">
        <v>30</v>
      </c>
      <c r="Y56" s="68">
        <v>4</v>
      </c>
      <c r="Z56" s="62"/>
      <c r="AA56" s="63">
        <v>30</v>
      </c>
      <c r="AB56" s="66">
        <v>2</v>
      </c>
      <c r="AC56" s="138" t="s">
        <v>86</v>
      </c>
    </row>
    <row r="57" spans="1:64" ht="26.1" customHeight="1" x14ac:dyDescent="0.2">
      <c r="A57" s="269">
        <v>38</v>
      </c>
      <c r="B57" s="126" t="s">
        <v>105</v>
      </c>
      <c r="C57" s="267" t="s">
        <v>29</v>
      </c>
      <c r="D57" s="53">
        <f t="shared" ref="D57" si="21">SUM(E57,F57)</f>
        <v>30</v>
      </c>
      <c r="E57" s="48">
        <f t="shared" ref="E57" si="22">SUM(K57,N57,Q57,T57,W57,Z57)</f>
        <v>30</v>
      </c>
      <c r="F57" s="48">
        <f t="shared" ref="F57" si="23">SUM(L57,O57,R57,U57,X57,AA57)</f>
        <v>0</v>
      </c>
      <c r="G57" s="48"/>
      <c r="H57" s="48"/>
      <c r="I57" s="49"/>
      <c r="J57" s="45">
        <f t="shared" si="20"/>
        <v>2</v>
      </c>
      <c r="K57" s="60"/>
      <c r="L57" s="61"/>
      <c r="M57" s="59"/>
      <c r="N57" s="62"/>
      <c r="O57" s="63"/>
      <c r="P57" s="64"/>
      <c r="Q57" s="65">
        <v>30</v>
      </c>
      <c r="R57" s="40"/>
      <c r="S57" s="105">
        <v>2</v>
      </c>
      <c r="T57" s="41"/>
      <c r="U57" s="63"/>
      <c r="V57" s="106"/>
      <c r="W57" s="65"/>
      <c r="X57" s="40"/>
      <c r="Y57" s="105"/>
      <c r="Z57" s="62"/>
      <c r="AA57" s="63"/>
      <c r="AB57" s="66"/>
      <c r="AC57" s="138" t="s">
        <v>60</v>
      </c>
    </row>
    <row r="58" spans="1:64" ht="23.25" customHeight="1" x14ac:dyDescent="0.2">
      <c r="A58" s="47">
        <v>39</v>
      </c>
      <c r="B58" s="126" t="s">
        <v>104</v>
      </c>
      <c r="C58" s="34" t="s">
        <v>29</v>
      </c>
      <c r="D58" s="53">
        <f t="shared" si="10"/>
        <v>30</v>
      </c>
      <c r="E58" s="48">
        <f t="shared" si="11"/>
        <v>30</v>
      </c>
      <c r="F58" s="48">
        <f t="shared" si="12"/>
        <v>0</v>
      </c>
      <c r="G58" s="48"/>
      <c r="H58" s="48"/>
      <c r="I58" s="49"/>
      <c r="J58" s="45">
        <f t="shared" si="20"/>
        <v>1</v>
      </c>
      <c r="K58" s="60"/>
      <c r="L58" s="61"/>
      <c r="M58" s="59"/>
      <c r="N58" s="62"/>
      <c r="O58" s="63"/>
      <c r="P58" s="64"/>
      <c r="Q58" s="65"/>
      <c r="R58" s="61"/>
      <c r="S58" s="59"/>
      <c r="T58" s="62"/>
      <c r="U58" s="63"/>
      <c r="V58" s="64"/>
      <c r="W58" s="65"/>
      <c r="X58" s="61"/>
      <c r="Y58" s="68"/>
      <c r="Z58" s="62">
        <v>30</v>
      </c>
      <c r="AA58" s="63"/>
      <c r="AB58" s="66">
        <v>1</v>
      </c>
      <c r="AC58" s="138" t="s">
        <v>87</v>
      </c>
    </row>
    <row r="59" spans="1:64" ht="20.25" customHeight="1" x14ac:dyDescent="0.2">
      <c r="A59" s="269">
        <v>40</v>
      </c>
      <c r="B59" s="123" t="s">
        <v>61</v>
      </c>
      <c r="C59" s="34" t="s">
        <v>31</v>
      </c>
      <c r="D59" s="53">
        <f>SUM(E59,F59)</f>
        <v>15</v>
      </c>
      <c r="E59" s="48">
        <f>SUM(K59,N59,Q59,T59,W59,Z59)</f>
        <v>15</v>
      </c>
      <c r="F59" s="48">
        <f>SUM(L59,O59,R59,U59,X59,AA59)</f>
        <v>0</v>
      </c>
      <c r="G59" s="48"/>
      <c r="H59" s="48"/>
      <c r="I59" s="49"/>
      <c r="J59" s="45">
        <f t="shared" si="20"/>
        <v>1</v>
      </c>
      <c r="K59" s="60"/>
      <c r="L59" s="61"/>
      <c r="M59" s="59"/>
      <c r="N59" s="62"/>
      <c r="O59" s="63"/>
      <c r="P59" s="64"/>
      <c r="Q59" s="65"/>
      <c r="R59" s="61"/>
      <c r="S59" s="59"/>
      <c r="T59" s="62"/>
      <c r="U59" s="63"/>
      <c r="V59" s="64"/>
      <c r="W59" s="65">
        <v>15</v>
      </c>
      <c r="X59" s="61"/>
      <c r="Y59" s="59">
        <v>1</v>
      </c>
      <c r="Z59" s="62"/>
      <c r="AA59" s="63"/>
      <c r="AB59" s="66"/>
      <c r="AC59" s="138" t="s">
        <v>94</v>
      </c>
    </row>
    <row r="60" spans="1:64" ht="31.5" customHeight="1" thickBot="1" x14ac:dyDescent="0.25">
      <c r="A60" s="47">
        <v>41</v>
      </c>
      <c r="B60" s="263" t="s">
        <v>128</v>
      </c>
      <c r="C60" s="265" t="s">
        <v>31</v>
      </c>
      <c r="D60" s="53">
        <f t="shared" si="10"/>
        <v>30</v>
      </c>
      <c r="E60" s="48">
        <f t="shared" si="11"/>
        <v>30</v>
      </c>
      <c r="F60" s="48">
        <f t="shared" si="12"/>
        <v>0</v>
      </c>
      <c r="G60" s="48"/>
      <c r="H60" s="48"/>
      <c r="I60" s="49"/>
      <c r="J60" s="45">
        <f t="shared" si="20"/>
        <v>2</v>
      </c>
      <c r="K60" s="60"/>
      <c r="L60" s="61"/>
      <c r="M60" s="59"/>
      <c r="N60" s="62"/>
      <c r="O60" s="63"/>
      <c r="P60" s="64"/>
      <c r="Q60" s="65"/>
      <c r="R60" s="61"/>
      <c r="S60" s="59"/>
      <c r="T60" s="62">
        <v>15</v>
      </c>
      <c r="U60" s="63"/>
      <c r="V60" s="64">
        <v>1</v>
      </c>
      <c r="W60" s="65"/>
      <c r="X60" s="61"/>
      <c r="Y60" s="59"/>
      <c r="Z60" s="62">
        <v>15</v>
      </c>
      <c r="AA60" s="63"/>
      <c r="AB60" s="66">
        <v>1</v>
      </c>
      <c r="AC60" s="138" t="s">
        <v>95</v>
      </c>
    </row>
    <row r="61" spans="1:64" s="81" customFormat="1" ht="20.25" customHeight="1" thickBot="1" x14ac:dyDescent="0.25">
      <c r="A61" s="368" t="s">
        <v>126</v>
      </c>
      <c r="B61" s="368"/>
      <c r="C61" s="264"/>
      <c r="D61" s="92">
        <f>SUM(D36:D60)</f>
        <v>1035</v>
      </c>
      <c r="E61" s="71">
        <f>SUM(E36:E60)</f>
        <v>570</v>
      </c>
      <c r="F61" s="71">
        <f>SUM(F36:F60)</f>
        <v>465</v>
      </c>
      <c r="G61" s="71">
        <f t="shared" ref="G61:H61" si="24">SUM(G36:G60)</f>
        <v>0</v>
      </c>
      <c r="H61" s="71">
        <f t="shared" si="24"/>
        <v>0</v>
      </c>
      <c r="I61" s="72">
        <f t="shared" ref="I61:X61" si="25">SUM(I36:I60)</f>
        <v>0</v>
      </c>
      <c r="J61" s="154">
        <f t="shared" si="25"/>
        <v>72</v>
      </c>
      <c r="K61" s="73">
        <f t="shared" si="25"/>
        <v>30</v>
      </c>
      <c r="L61" s="74">
        <f t="shared" si="25"/>
        <v>45</v>
      </c>
      <c r="M61" s="148">
        <f t="shared" si="25"/>
        <v>4</v>
      </c>
      <c r="N61" s="76">
        <f t="shared" si="25"/>
        <v>75</v>
      </c>
      <c r="O61" s="77">
        <f t="shared" si="25"/>
        <v>90</v>
      </c>
      <c r="P61" s="149">
        <f t="shared" si="25"/>
        <v>10</v>
      </c>
      <c r="Q61" s="79">
        <f t="shared" si="25"/>
        <v>180</v>
      </c>
      <c r="R61" s="74">
        <f t="shared" si="25"/>
        <v>45</v>
      </c>
      <c r="S61" s="75">
        <f t="shared" si="25"/>
        <v>15</v>
      </c>
      <c r="T61" s="76">
        <f t="shared" si="25"/>
        <v>60</v>
      </c>
      <c r="U61" s="77">
        <f t="shared" si="25"/>
        <v>150</v>
      </c>
      <c r="V61" s="78">
        <f t="shared" si="25"/>
        <v>16</v>
      </c>
      <c r="W61" s="79">
        <f t="shared" si="25"/>
        <v>120</v>
      </c>
      <c r="X61" s="74">
        <f t="shared" si="25"/>
        <v>45</v>
      </c>
      <c r="Y61" s="75">
        <f t="shared" ref="Y61:AA61" si="26">SUM(Y36:Y60)</f>
        <v>15</v>
      </c>
      <c r="Z61" s="76">
        <f t="shared" si="26"/>
        <v>105</v>
      </c>
      <c r="AA61" s="77">
        <f t="shared" si="26"/>
        <v>90</v>
      </c>
      <c r="AB61" s="80">
        <f>SUM(AB36:AB60)</f>
        <v>12</v>
      </c>
      <c r="AC61" s="176"/>
      <c r="AD61" s="144"/>
      <c r="AE61" s="133"/>
      <c r="AF61" s="133"/>
      <c r="AG61" s="133"/>
      <c r="AH61" s="133"/>
      <c r="AI61" s="133"/>
      <c r="AJ61" s="133"/>
      <c r="AK61" s="133"/>
      <c r="AL61" s="133"/>
      <c r="AM61" s="133"/>
      <c r="AN61" s="133"/>
      <c r="AO61" s="133"/>
      <c r="AP61" s="133"/>
      <c r="AQ61" s="133"/>
      <c r="AR61" s="133"/>
      <c r="AS61" s="133"/>
      <c r="AT61" s="133"/>
      <c r="AU61" s="133"/>
      <c r="AV61" s="133"/>
      <c r="AW61" s="133"/>
      <c r="AX61" s="133"/>
      <c r="AY61" s="133"/>
      <c r="AZ61" s="133"/>
      <c r="BA61" s="133"/>
      <c r="BB61" s="133"/>
      <c r="BC61" s="133"/>
      <c r="BD61" s="133"/>
      <c r="BE61" s="133"/>
      <c r="BF61" s="133"/>
      <c r="BG61" s="133"/>
      <c r="BH61" s="133"/>
      <c r="BI61" s="133"/>
      <c r="BJ61" s="133"/>
      <c r="BK61" s="133"/>
      <c r="BL61" s="133"/>
    </row>
    <row r="62" spans="1:64" s="87" customFormat="1" ht="11.25" customHeight="1" thickBot="1" x14ac:dyDescent="0.25">
      <c r="A62" s="82"/>
      <c r="B62" s="127"/>
      <c r="C62" s="83"/>
      <c r="D62" s="83"/>
      <c r="E62" s="83"/>
      <c r="F62" s="83"/>
      <c r="G62" s="83"/>
      <c r="H62" s="83"/>
      <c r="I62" s="83"/>
      <c r="J62" s="84"/>
      <c r="K62" s="83"/>
      <c r="L62" s="83"/>
      <c r="M62" s="84"/>
      <c r="N62" s="83"/>
      <c r="O62" s="83"/>
      <c r="P62" s="84"/>
      <c r="Q62" s="83"/>
      <c r="R62" s="83"/>
      <c r="S62" s="84"/>
      <c r="T62" s="83"/>
      <c r="U62" s="83"/>
      <c r="V62" s="84"/>
      <c r="W62" s="83"/>
      <c r="X62" s="83"/>
      <c r="Y62" s="84"/>
      <c r="Z62" s="83"/>
      <c r="AA62" s="83"/>
      <c r="AB62" s="84"/>
      <c r="AC62" s="173"/>
      <c r="AD62" s="145"/>
    </row>
    <row r="63" spans="1:64" ht="14.25" customHeight="1" thickBot="1" x14ac:dyDescent="0.25">
      <c r="A63" s="310"/>
      <c r="B63" s="369"/>
      <c r="C63" s="369"/>
      <c r="D63" s="369"/>
      <c r="E63" s="369"/>
      <c r="F63" s="369"/>
      <c r="G63" s="369"/>
      <c r="H63" s="369"/>
      <c r="I63" s="369"/>
      <c r="J63" s="369"/>
      <c r="K63" s="370" t="s">
        <v>3</v>
      </c>
      <c r="L63" s="370"/>
      <c r="M63" s="370"/>
      <c r="N63" s="370"/>
      <c r="O63" s="370"/>
      <c r="P63" s="370"/>
      <c r="Q63" s="367" t="s">
        <v>4</v>
      </c>
      <c r="R63" s="367"/>
      <c r="S63" s="367"/>
      <c r="T63" s="367"/>
      <c r="U63" s="367"/>
      <c r="V63" s="367"/>
      <c r="W63" s="355" t="s">
        <v>5</v>
      </c>
      <c r="X63" s="355"/>
      <c r="Y63" s="355"/>
      <c r="Z63" s="355"/>
      <c r="AA63" s="355"/>
      <c r="AB63" s="355"/>
      <c r="AC63" s="357" t="s">
        <v>6</v>
      </c>
    </row>
    <row r="64" spans="1:64" ht="11.25" customHeight="1" thickBot="1" x14ac:dyDescent="0.25">
      <c r="A64" s="310"/>
      <c r="B64" s="369"/>
      <c r="C64" s="369"/>
      <c r="D64" s="369"/>
      <c r="E64" s="369"/>
      <c r="F64" s="369"/>
      <c r="G64" s="369"/>
      <c r="H64" s="369"/>
      <c r="I64" s="369"/>
      <c r="J64" s="369"/>
      <c r="K64" s="358" t="s">
        <v>7</v>
      </c>
      <c r="L64" s="358"/>
      <c r="M64" s="358"/>
      <c r="N64" s="359" t="s">
        <v>8</v>
      </c>
      <c r="O64" s="359"/>
      <c r="P64" s="359"/>
      <c r="Q64" s="360" t="s">
        <v>9</v>
      </c>
      <c r="R64" s="360"/>
      <c r="S64" s="361"/>
      <c r="T64" s="362" t="s">
        <v>10</v>
      </c>
      <c r="U64" s="363"/>
      <c r="V64" s="364"/>
      <c r="W64" s="365" t="s">
        <v>11</v>
      </c>
      <c r="X64" s="365"/>
      <c r="Y64" s="365"/>
      <c r="Z64" s="366" t="s">
        <v>12</v>
      </c>
      <c r="AA64" s="366"/>
      <c r="AB64" s="366"/>
      <c r="AC64" s="357"/>
    </row>
    <row r="65" spans="1:64" ht="11.25" customHeight="1" thickBot="1" x14ac:dyDescent="0.25">
      <c r="A65" s="304" t="s">
        <v>13</v>
      </c>
      <c r="B65" s="306" t="s">
        <v>40</v>
      </c>
      <c r="C65" s="332" t="s">
        <v>14</v>
      </c>
      <c r="D65" s="334" t="s">
        <v>15</v>
      </c>
      <c r="E65" s="294" t="s">
        <v>16</v>
      </c>
      <c r="F65" s="294"/>
      <c r="G65" s="294"/>
      <c r="H65" s="294"/>
      <c r="I65" s="294"/>
      <c r="J65" s="335" t="s">
        <v>17</v>
      </c>
      <c r="K65" s="299" t="s">
        <v>18</v>
      </c>
      <c r="L65" s="299"/>
      <c r="M65" s="299"/>
      <c r="N65" s="302" t="s">
        <v>18</v>
      </c>
      <c r="O65" s="302"/>
      <c r="P65" s="302"/>
      <c r="Q65" s="298" t="s">
        <v>18</v>
      </c>
      <c r="R65" s="298"/>
      <c r="S65" s="298"/>
      <c r="T65" s="352" t="s">
        <v>18</v>
      </c>
      <c r="U65" s="352"/>
      <c r="V65" s="352"/>
      <c r="W65" s="349" t="s">
        <v>18</v>
      </c>
      <c r="X65" s="349"/>
      <c r="Y65" s="349"/>
      <c r="Z65" s="352" t="s">
        <v>18</v>
      </c>
      <c r="AA65" s="352"/>
      <c r="AB65" s="352"/>
      <c r="AC65" s="357"/>
    </row>
    <row r="66" spans="1:64" s="22" customFormat="1" ht="35.25" customHeight="1" x14ac:dyDescent="0.2">
      <c r="A66" s="304"/>
      <c r="B66" s="306"/>
      <c r="C66" s="333"/>
      <c r="D66" s="334"/>
      <c r="E66" s="12" t="s">
        <v>20</v>
      </c>
      <c r="F66" s="12" t="s">
        <v>21</v>
      </c>
      <c r="G66" s="12" t="s">
        <v>22</v>
      </c>
      <c r="H66" s="12" t="s">
        <v>23</v>
      </c>
      <c r="I66" s="13" t="s">
        <v>24</v>
      </c>
      <c r="J66" s="335"/>
      <c r="K66" s="14" t="s">
        <v>25</v>
      </c>
      <c r="L66" s="15" t="s">
        <v>21</v>
      </c>
      <c r="M66" s="16" t="s">
        <v>26</v>
      </c>
      <c r="N66" s="17" t="s">
        <v>25</v>
      </c>
      <c r="O66" s="18" t="s">
        <v>21</v>
      </c>
      <c r="P66" s="19" t="s">
        <v>26</v>
      </c>
      <c r="Q66" s="14" t="s">
        <v>25</v>
      </c>
      <c r="R66" s="15" t="s">
        <v>21</v>
      </c>
      <c r="S66" s="16" t="s">
        <v>26</v>
      </c>
      <c r="T66" s="17" t="s">
        <v>25</v>
      </c>
      <c r="U66" s="18" t="s">
        <v>21</v>
      </c>
      <c r="V66" s="19" t="s">
        <v>26</v>
      </c>
      <c r="W66" s="20" t="s">
        <v>25</v>
      </c>
      <c r="X66" s="15" t="s">
        <v>21</v>
      </c>
      <c r="Y66" s="16" t="s">
        <v>26</v>
      </c>
      <c r="Z66" s="17" t="s">
        <v>25</v>
      </c>
      <c r="AA66" s="18" t="s">
        <v>21</v>
      </c>
      <c r="AB66" s="21" t="s">
        <v>26</v>
      </c>
      <c r="AC66" s="357"/>
      <c r="AD66" s="143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  <c r="BI66" s="132"/>
      <c r="BJ66" s="132"/>
      <c r="BK66" s="132"/>
      <c r="BL66" s="132"/>
    </row>
    <row r="67" spans="1:64" s="22" customFormat="1" ht="17.45" customHeight="1" x14ac:dyDescent="0.2">
      <c r="A67" s="190"/>
      <c r="B67" s="194" t="s">
        <v>124</v>
      </c>
      <c r="C67" s="262"/>
      <c r="D67" s="195"/>
      <c r="E67" s="12"/>
      <c r="F67" s="12"/>
      <c r="G67" s="12"/>
      <c r="H67" s="12"/>
      <c r="I67" s="13"/>
      <c r="J67" s="191"/>
      <c r="K67" s="25"/>
      <c r="L67" s="26"/>
      <c r="M67" s="27"/>
      <c r="N67" s="28"/>
      <c r="O67" s="29"/>
      <c r="P67" s="30"/>
      <c r="Q67" s="192"/>
      <c r="R67" s="26"/>
      <c r="S67" s="27"/>
      <c r="T67" s="28"/>
      <c r="U67" s="29"/>
      <c r="V67" s="30"/>
      <c r="W67" s="31"/>
      <c r="X67" s="26"/>
      <c r="Y67" s="27"/>
      <c r="Z67" s="28"/>
      <c r="AA67" s="29"/>
      <c r="AB67" s="32"/>
      <c r="AC67" s="193"/>
      <c r="AD67" s="143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  <c r="BI67" s="132"/>
      <c r="BJ67" s="132"/>
      <c r="BK67" s="132"/>
      <c r="BL67" s="132"/>
    </row>
    <row r="68" spans="1:64" ht="29.1" customHeight="1" x14ac:dyDescent="0.2">
      <c r="A68" s="137">
        <v>42</v>
      </c>
      <c r="B68" s="150" t="s">
        <v>70</v>
      </c>
      <c r="C68" s="34" t="s">
        <v>69</v>
      </c>
      <c r="D68" s="47">
        <f t="shared" ref="D68" si="27">SUM(E68,F68)</f>
        <v>60</v>
      </c>
      <c r="E68" s="48">
        <f t="shared" ref="E68:E73" si="28">SUM(K68,N68,Q68,T68,W68,Z68)</f>
        <v>0</v>
      </c>
      <c r="F68" s="48">
        <f t="shared" ref="F68:F71" si="29">SUM(L68,O68,R68,U68,X68,AA68)</f>
        <v>60</v>
      </c>
      <c r="G68" s="48"/>
      <c r="H68" s="48"/>
      <c r="I68" s="49"/>
      <c r="J68" s="45">
        <f>SUM(M68,P68,S68,V68,Y71,AB68,)</f>
        <v>0</v>
      </c>
      <c r="K68" s="39"/>
      <c r="L68" s="40">
        <v>30</v>
      </c>
      <c r="M68" s="50">
        <v>0</v>
      </c>
      <c r="N68" s="41"/>
      <c r="O68" s="42">
        <v>30</v>
      </c>
      <c r="P68" s="51">
        <v>0</v>
      </c>
      <c r="Q68" s="44"/>
      <c r="R68" s="40"/>
      <c r="S68" s="50"/>
      <c r="T68" s="62"/>
      <c r="U68" s="62"/>
      <c r="V68" s="69"/>
      <c r="W68" s="44"/>
      <c r="X68" s="40"/>
      <c r="Y68" s="50"/>
      <c r="Z68" s="41"/>
      <c r="AA68" s="42"/>
      <c r="AB68" s="52"/>
      <c r="AC68" s="138"/>
    </row>
    <row r="69" spans="1:64" ht="20.25" customHeight="1" x14ac:dyDescent="0.2">
      <c r="A69" s="47">
        <v>43</v>
      </c>
      <c r="B69" s="123" t="s">
        <v>59</v>
      </c>
      <c r="C69" s="267" t="s">
        <v>31</v>
      </c>
      <c r="D69" s="53">
        <f>SUM(E69,I69)</f>
        <v>15</v>
      </c>
      <c r="E69" s="48">
        <f>SUM(K69,N69,Q69,T69,W69,Z69)</f>
        <v>0</v>
      </c>
      <c r="F69" s="48"/>
      <c r="G69" s="48"/>
      <c r="H69" s="48"/>
      <c r="I69" s="49">
        <f>SUM(U69)</f>
        <v>15</v>
      </c>
      <c r="J69" s="45">
        <f>SUM(M69,P69,S69,V69,Y69,AB69,)</f>
        <v>1</v>
      </c>
      <c r="K69" s="60"/>
      <c r="L69" s="61"/>
      <c r="M69" s="59"/>
      <c r="N69" s="62"/>
      <c r="O69" s="63"/>
      <c r="P69" s="64"/>
      <c r="Q69" s="65"/>
      <c r="R69" s="61"/>
      <c r="S69" s="59"/>
      <c r="T69" s="62"/>
      <c r="U69" s="63">
        <v>15</v>
      </c>
      <c r="V69" s="64">
        <v>1</v>
      </c>
      <c r="W69" s="65"/>
      <c r="X69" s="61"/>
      <c r="Y69" s="68"/>
      <c r="Z69" s="62"/>
      <c r="AA69" s="63"/>
      <c r="AB69" s="66"/>
      <c r="AC69" s="138" t="s">
        <v>78</v>
      </c>
    </row>
    <row r="70" spans="1:64" ht="25.5" customHeight="1" x14ac:dyDescent="0.2">
      <c r="A70" s="137">
        <v>44</v>
      </c>
      <c r="B70" s="186" t="s">
        <v>129</v>
      </c>
      <c r="C70" s="267" t="s">
        <v>31</v>
      </c>
      <c r="D70" s="53">
        <f>SUM(E70,I70)</f>
        <v>60</v>
      </c>
      <c r="E70" s="48">
        <v>0</v>
      </c>
      <c r="F70" s="48">
        <v>0</v>
      </c>
      <c r="G70" s="48"/>
      <c r="H70" s="48"/>
      <c r="I70" s="49">
        <f>SUM(W70,AA70)</f>
        <v>60</v>
      </c>
      <c r="J70" s="45">
        <f>SUM(M70,P70,S70,V70,Y70,AB70,)</f>
        <v>9</v>
      </c>
      <c r="K70" s="60"/>
      <c r="L70" s="61"/>
      <c r="M70" s="59"/>
      <c r="N70" s="62"/>
      <c r="O70" s="63"/>
      <c r="P70" s="64"/>
      <c r="Q70" s="65"/>
      <c r="R70" s="61"/>
      <c r="S70" s="59"/>
      <c r="T70" s="62"/>
      <c r="U70" s="63"/>
      <c r="V70" s="64"/>
      <c r="W70" s="65">
        <v>30</v>
      </c>
      <c r="X70" s="61"/>
      <c r="Y70" s="59">
        <v>3</v>
      </c>
      <c r="Z70" s="62"/>
      <c r="AA70" s="63">
        <v>30</v>
      </c>
      <c r="AB70" s="70">
        <v>6</v>
      </c>
      <c r="AC70" s="138" t="s">
        <v>96</v>
      </c>
    </row>
    <row r="71" spans="1:64" ht="22.5" customHeight="1" x14ac:dyDescent="0.2">
      <c r="A71" s="47">
        <v>45</v>
      </c>
      <c r="B71" s="197" t="s">
        <v>130</v>
      </c>
      <c r="C71" s="34" t="s">
        <v>31</v>
      </c>
      <c r="D71" s="47">
        <v>160</v>
      </c>
      <c r="E71" s="48">
        <f t="shared" si="28"/>
        <v>0</v>
      </c>
      <c r="F71" s="48">
        <v>160</v>
      </c>
      <c r="G71" s="48"/>
      <c r="H71" s="48"/>
      <c r="I71" s="49"/>
      <c r="J71" s="45">
        <f>SUM(M71,P71,S71,V71,Y71,AB71,)</f>
        <v>6</v>
      </c>
      <c r="K71" s="39"/>
      <c r="L71" s="40"/>
      <c r="M71" s="50"/>
      <c r="N71" s="41"/>
      <c r="O71" s="42"/>
      <c r="P71" s="51"/>
      <c r="Q71" s="44"/>
      <c r="R71" s="40"/>
      <c r="S71" s="50"/>
      <c r="T71" s="41"/>
      <c r="U71" s="42"/>
      <c r="V71" s="51"/>
      <c r="W71" s="44"/>
      <c r="X71" s="40"/>
      <c r="Y71" s="50"/>
      <c r="Z71" s="41"/>
      <c r="AA71" s="42"/>
      <c r="AB71" s="46">
        <v>6</v>
      </c>
      <c r="AC71" s="138" t="s">
        <v>90</v>
      </c>
    </row>
    <row r="72" spans="1:64" ht="21" customHeight="1" x14ac:dyDescent="0.2">
      <c r="A72" s="137">
        <v>46</v>
      </c>
      <c r="B72" s="114" t="s">
        <v>71</v>
      </c>
      <c r="C72" s="34" t="s">
        <v>29</v>
      </c>
      <c r="D72" s="47">
        <f>SUM(E72,F72)</f>
        <v>180</v>
      </c>
      <c r="E72" s="48">
        <f t="shared" si="28"/>
        <v>0</v>
      </c>
      <c r="F72" s="48">
        <f>SUM(L72,O72,R72,U72,X72,AA72)</f>
        <v>180</v>
      </c>
      <c r="G72" s="48"/>
      <c r="H72" s="48"/>
      <c r="I72" s="49"/>
      <c r="J72" s="45">
        <f>SUM(M72,P72,S72,V72,Y72,AB72,)</f>
        <v>12</v>
      </c>
      <c r="K72" s="39"/>
      <c r="L72" s="40">
        <v>30</v>
      </c>
      <c r="M72" s="38">
        <v>2</v>
      </c>
      <c r="N72" s="41"/>
      <c r="O72" s="42">
        <v>30</v>
      </c>
      <c r="P72" s="56">
        <v>2</v>
      </c>
      <c r="Q72" s="44"/>
      <c r="R72" s="40">
        <v>30</v>
      </c>
      <c r="S72" s="38">
        <v>2</v>
      </c>
      <c r="T72" s="41"/>
      <c r="U72" s="42">
        <v>30</v>
      </c>
      <c r="V72" s="56">
        <v>2</v>
      </c>
      <c r="W72" s="44"/>
      <c r="X72" s="40">
        <v>30</v>
      </c>
      <c r="Y72" s="38">
        <v>2</v>
      </c>
      <c r="Z72" s="41"/>
      <c r="AA72" s="42">
        <v>30</v>
      </c>
      <c r="AB72" s="93">
        <v>2</v>
      </c>
      <c r="AC72" s="138" t="s">
        <v>72</v>
      </c>
    </row>
    <row r="73" spans="1:64" ht="20.25" customHeight="1" x14ac:dyDescent="0.2">
      <c r="A73" s="47">
        <v>47</v>
      </c>
      <c r="B73" s="186" t="s">
        <v>132</v>
      </c>
      <c r="C73" s="267" t="s">
        <v>31</v>
      </c>
      <c r="D73" s="116">
        <f t="shared" ref="D73" si="30">SUM(E73,F73)</f>
        <v>90</v>
      </c>
      <c r="E73" s="48">
        <f t="shared" si="28"/>
        <v>0</v>
      </c>
      <c r="F73" s="115">
        <f t="shared" ref="F73" si="31">SUM(L73,O73,R73,U73,X73,AA73)</f>
        <v>90</v>
      </c>
      <c r="G73" s="48"/>
      <c r="H73" s="48"/>
      <c r="I73" s="49"/>
      <c r="J73" s="45">
        <f t="shared" ref="J73" si="32">SUM(M73,P73,S73,V73,Y73,AB73,)</f>
        <v>9</v>
      </c>
      <c r="K73" s="60"/>
      <c r="L73" s="61">
        <v>90</v>
      </c>
      <c r="M73" s="59">
        <v>9</v>
      </c>
      <c r="N73" s="62"/>
      <c r="O73" s="63"/>
      <c r="P73" s="64"/>
      <c r="Q73" s="65"/>
      <c r="R73" s="61"/>
      <c r="S73" s="68"/>
      <c r="T73" s="62"/>
      <c r="U73" s="63"/>
      <c r="V73" s="64"/>
      <c r="W73" s="65"/>
      <c r="X73" s="61"/>
      <c r="Y73" s="59"/>
      <c r="Z73" s="62"/>
      <c r="AA73" s="63"/>
      <c r="AB73" s="66"/>
      <c r="AC73" s="138"/>
    </row>
    <row r="74" spans="1:64" ht="21" customHeight="1" x14ac:dyDescent="0.2">
      <c r="A74" s="137">
        <v>48</v>
      </c>
      <c r="B74" s="186" t="s">
        <v>133</v>
      </c>
      <c r="C74" s="34" t="s">
        <v>31</v>
      </c>
      <c r="D74" s="47">
        <f>SUM(E74,F74)</f>
        <v>90</v>
      </c>
      <c r="E74" s="48">
        <f>SUM(K74,N74,Q74,T74,W74,Z74)</f>
        <v>0</v>
      </c>
      <c r="F74" s="48">
        <f>SUM(L74,O74,R74,U74,X74,AA74)</f>
        <v>90</v>
      </c>
      <c r="G74" s="48"/>
      <c r="H74" s="48"/>
      <c r="I74" s="49"/>
      <c r="J74" s="45">
        <f>SUM(M74,P74,S74,V74,Y74,AB74,)</f>
        <v>9</v>
      </c>
      <c r="K74" s="39"/>
      <c r="L74" s="40"/>
      <c r="M74" s="50"/>
      <c r="N74" s="41"/>
      <c r="O74" s="42">
        <v>90</v>
      </c>
      <c r="P74" s="51">
        <v>9</v>
      </c>
      <c r="Q74" s="44"/>
      <c r="R74" s="40"/>
      <c r="S74" s="50"/>
      <c r="T74" s="41"/>
      <c r="U74" s="42"/>
      <c r="V74" s="51"/>
      <c r="W74" s="44"/>
      <c r="X74" s="40"/>
      <c r="Y74" s="50"/>
      <c r="Z74" s="41"/>
      <c r="AA74" s="42"/>
      <c r="AB74" s="52"/>
      <c r="AC74" s="138"/>
    </row>
    <row r="75" spans="1:64" s="95" customFormat="1" ht="21" customHeight="1" x14ac:dyDescent="0.2">
      <c r="A75" s="47">
        <v>49</v>
      </c>
      <c r="B75" s="186" t="s">
        <v>134</v>
      </c>
      <c r="C75" s="267" t="s">
        <v>31</v>
      </c>
      <c r="D75" s="47">
        <f>SUM(E75,F75)</f>
        <v>90</v>
      </c>
      <c r="E75" s="48">
        <f>SUM(K75,N75,Q75,T75,W75,Z75)</f>
        <v>0</v>
      </c>
      <c r="F75" s="48">
        <f>SUM(L75,O75,R75,U75,X75,AA75)</f>
        <v>90</v>
      </c>
      <c r="G75" s="54"/>
      <c r="H75" s="54"/>
      <c r="I75" s="94"/>
      <c r="J75" s="45">
        <f>SUM(M75,P75,S75,V75,Y75,AB75,)</f>
        <v>9</v>
      </c>
      <c r="K75" s="40"/>
      <c r="L75" s="40"/>
      <c r="M75" s="38"/>
      <c r="N75" s="41"/>
      <c r="O75" s="41"/>
      <c r="P75" s="56"/>
      <c r="Q75" s="113"/>
      <c r="R75" s="112">
        <v>90</v>
      </c>
      <c r="S75" s="38">
        <v>9</v>
      </c>
      <c r="T75" s="41"/>
      <c r="U75" s="41"/>
      <c r="V75" s="56"/>
      <c r="W75" s="113"/>
      <c r="X75" s="112"/>
      <c r="Y75" s="38"/>
      <c r="Z75" s="41"/>
      <c r="AA75" s="41"/>
      <c r="AB75" s="93"/>
      <c r="AC75" s="138"/>
      <c r="AD75" s="134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31"/>
      <c r="AV75" s="131"/>
      <c r="AW75" s="131"/>
      <c r="AX75" s="131"/>
      <c r="AY75" s="131"/>
      <c r="AZ75" s="131"/>
      <c r="BA75" s="131"/>
      <c r="BB75" s="131"/>
      <c r="BC75" s="131"/>
      <c r="BD75" s="131"/>
      <c r="BE75" s="131"/>
      <c r="BF75" s="131"/>
      <c r="BG75" s="131"/>
      <c r="BH75" s="131"/>
      <c r="BI75" s="131"/>
      <c r="BJ75" s="131"/>
      <c r="BK75" s="131"/>
      <c r="BL75" s="131"/>
    </row>
    <row r="76" spans="1:64" ht="20.25" customHeight="1" x14ac:dyDescent="0.2">
      <c r="A76" s="137">
        <v>50</v>
      </c>
      <c r="B76" s="186" t="s">
        <v>135</v>
      </c>
      <c r="C76" s="34" t="s">
        <v>31</v>
      </c>
      <c r="D76" s="116">
        <f t="shared" ref="D76" si="33">SUM(E76,F76)</f>
        <v>90</v>
      </c>
      <c r="E76" s="48">
        <f t="shared" ref="E76" si="34">SUM(K76,N76,Q76,T76,W76,Z76)</f>
        <v>0</v>
      </c>
      <c r="F76" s="115">
        <f t="shared" ref="F76" si="35">SUM(L76,O76,R76,U76,X76,AA76)</f>
        <v>90</v>
      </c>
      <c r="G76" s="48"/>
      <c r="H76" s="48"/>
      <c r="I76" s="49"/>
      <c r="J76" s="45">
        <f t="shared" ref="J76" si="36">SUM(M76,P76,S76,V76,Y76,AB76,)</f>
        <v>9</v>
      </c>
      <c r="K76" s="60"/>
      <c r="L76" s="61"/>
      <c r="M76" s="59"/>
      <c r="N76" s="62"/>
      <c r="O76" s="63"/>
      <c r="P76" s="64"/>
      <c r="Q76" s="65"/>
      <c r="R76" s="61"/>
      <c r="S76" s="68"/>
      <c r="T76" s="62"/>
      <c r="U76" s="63">
        <v>90</v>
      </c>
      <c r="V76" s="64">
        <v>9</v>
      </c>
      <c r="W76" s="65"/>
      <c r="X76" s="61"/>
      <c r="Y76" s="59"/>
      <c r="Z76" s="62"/>
      <c r="AA76" s="63"/>
      <c r="AB76" s="66"/>
      <c r="AC76" s="138"/>
    </row>
    <row r="77" spans="1:64" ht="21" customHeight="1" x14ac:dyDescent="0.2">
      <c r="A77" s="47">
        <v>51</v>
      </c>
      <c r="B77" s="186" t="s">
        <v>136</v>
      </c>
      <c r="C77" s="267" t="s">
        <v>31</v>
      </c>
      <c r="D77" s="47">
        <f>SUM(E77,F77)</f>
        <v>60</v>
      </c>
      <c r="E77" s="48">
        <f>SUM(K77,N77,Q77,T77,W77,Z77)</f>
        <v>0</v>
      </c>
      <c r="F77" s="48">
        <f>SUM(L77,O77,R77,U77,X77,AA77)</f>
        <v>60</v>
      </c>
      <c r="G77" s="48"/>
      <c r="H77" s="48"/>
      <c r="I77" s="49"/>
      <c r="J77" s="45">
        <f>SUM(M77,P77,S77,V77,Y77,AB77,)</f>
        <v>6</v>
      </c>
      <c r="K77" s="39"/>
      <c r="L77" s="40"/>
      <c r="M77" s="50"/>
      <c r="N77" s="41"/>
      <c r="O77" s="42"/>
      <c r="P77" s="51"/>
      <c r="Q77" s="44"/>
      <c r="R77" s="40"/>
      <c r="S77" s="50"/>
      <c r="T77" s="41"/>
      <c r="U77" s="42"/>
      <c r="V77" s="51"/>
      <c r="W77" s="44"/>
      <c r="X77" s="40">
        <v>60</v>
      </c>
      <c r="Y77" s="50">
        <v>6</v>
      </c>
      <c r="Z77" s="41"/>
      <c r="AA77" s="42"/>
      <c r="AB77" s="52"/>
      <c r="AC77" s="138"/>
    </row>
    <row r="78" spans="1:64" s="95" customFormat="1" ht="21" customHeight="1" thickBot="1" x14ac:dyDescent="0.25">
      <c r="A78" s="137">
        <v>52</v>
      </c>
      <c r="B78" s="186" t="s">
        <v>143</v>
      </c>
      <c r="C78" s="265" t="s">
        <v>31</v>
      </c>
      <c r="D78" s="47">
        <f>SUM(E78,F78)</f>
        <v>30</v>
      </c>
      <c r="E78" s="48">
        <f>SUM(K78,N78,Q78,T78,W78,Z78)</f>
        <v>0</v>
      </c>
      <c r="F78" s="48">
        <f>SUM(L78,O78,R78,U78,X78,AA78)</f>
        <v>30</v>
      </c>
      <c r="G78" s="54"/>
      <c r="H78" s="54"/>
      <c r="I78" s="94"/>
      <c r="J78" s="45">
        <f>SUM(M78,P78,S78,V78,Y78,AB78,)</f>
        <v>3</v>
      </c>
      <c r="K78" s="40"/>
      <c r="L78" s="40"/>
      <c r="M78" s="38"/>
      <c r="N78" s="41"/>
      <c r="O78" s="41"/>
      <c r="P78" s="56"/>
      <c r="Q78" s="113"/>
      <c r="R78" s="112"/>
      <c r="S78" s="38"/>
      <c r="T78" s="41"/>
      <c r="U78" s="41"/>
      <c r="V78" s="56"/>
      <c r="W78" s="113"/>
      <c r="X78" s="112"/>
      <c r="Y78" s="38"/>
      <c r="Z78" s="41"/>
      <c r="AA78" s="41">
        <v>30</v>
      </c>
      <c r="AB78" s="93">
        <v>3</v>
      </c>
      <c r="AC78" s="138"/>
      <c r="AD78" s="134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131"/>
      <c r="BF78" s="131"/>
      <c r="BG78" s="131"/>
      <c r="BH78" s="131"/>
      <c r="BI78" s="131"/>
      <c r="BJ78" s="131"/>
      <c r="BK78" s="131"/>
      <c r="BL78" s="131"/>
    </row>
    <row r="79" spans="1:64" s="81" customFormat="1" ht="20.25" customHeight="1" thickBot="1" x14ac:dyDescent="0.25">
      <c r="A79" s="356" t="s">
        <v>137</v>
      </c>
      <c r="B79" s="356"/>
      <c r="C79" s="268"/>
      <c r="D79" s="92">
        <f>SUM(D67:D78)</f>
        <v>925</v>
      </c>
      <c r="E79" s="92">
        <f t="shared" ref="E79:T79" si="37">SUM(E67:E78)</f>
        <v>0</v>
      </c>
      <c r="F79" s="92">
        <f t="shared" ref="F79:S79" si="38">SUM(F67:F78)</f>
        <v>850</v>
      </c>
      <c r="G79" s="92">
        <f t="shared" si="38"/>
        <v>0</v>
      </c>
      <c r="H79" s="92">
        <f t="shared" si="38"/>
        <v>0</v>
      </c>
      <c r="I79" s="92">
        <f t="shared" si="38"/>
        <v>75</v>
      </c>
      <c r="J79" s="198">
        <f t="shared" si="38"/>
        <v>73</v>
      </c>
      <c r="K79" s="73">
        <f t="shared" si="38"/>
        <v>0</v>
      </c>
      <c r="L79" s="74">
        <f t="shared" si="38"/>
        <v>150</v>
      </c>
      <c r="M79" s="148">
        <f t="shared" si="38"/>
        <v>11</v>
      </c>
      <c r="N79" s="76">
        <f t="shared" si="38"/>
        <v>0</v>
      </c>
      <c r="O79" s="77">
        <f t="shared" si="38"/>
        <v>150</v>
      </c>
      <c r="P79" s="149">
        <f t="shared" si="38"/>
        <v>11</v>
      </c>
      <c r="Q79" s="79">
        <f t="shared" si="38"/>
        <v>0</v>
      </c>
      <c r="R79" s="74">
        <f t="shared" si="38"/>
        <v>120</v>
      </c>
      <c r="S79" s="75">
        <f t="shared" si="38"/>
        <v>11</v>
      </c>
      <c r="T79" s="76">
        <f t="shared" si="37"/>
        <v>0</v>
      </c>
      <c r="U79" s="77">
        <f t="shared" ref="U79:AB79" si="39">SUM(U67:U78)</f>
        <v>135</v>
      </c>
      <c r="V79" s="78">
        <f t="shared" si="39"/>
        <v>12</v>
      </c>
      <c r="W79" s="79">
        <f t="shared" si="39"/>
        <v>30</v>
      </c>
      <c r="X79" s="74">
        <f t="shared" si="39"/>
        <v>90</v>
      </c>
      <c r="Y79" s="75">
        <f t="shared" si="39"/>
        <v>11</v>
      </c>
      <c r="Z79" s="76">
        <f t="shared" si="39"/>
        <v>0</v>
      </c>
      <c r="AA79" s="77">
        <f t="shared" si="39"/>
        <v>90</v>
      </c>
      <c r="AB79" s="80">
        <f t="shared" si="39"/>
        <v>17</v>
      </c>
      <c r="AC79" s="176"/>
      <c r="AD79" s="144"/>
      <c r="AE79" s="133"/>
      <c r="AF79" s="133"/>
      <c r="AG79" s="133"/>
      <c r="AH79" s="133"/>
      <c r="AI79" s="133"/>
      <c r="AJ79" s="133"/>
      <c r="AK79" s="133"/>
      <c r="AL79" s="133"/>
      <c r="AM79" s="133"/>
      <c r="AN79" s="133"/>
      <c r="AO79" s="133"/>
      <c r="AP79" s="133"/>
      <c r="AQ79" s="133"/>
      <c r="AR79" s="133"/>
      <c r="AS79" s="133"/>
      <c r="AT79" s="133"/>
      <c r="AU79" s="133"/>
      <c r="AV79" s="133"/>
      <c r="AW79" s="133"/>
      <c r="AX79" s="133"/>
      <c r="AY79" s="133"/>
      <c r="AZ79" s="133"/>
      <c r="BA79" s="133"/>
      <c r="BB79" s="133"/>
      <c r="BC79" s="133"/>
      <c r="BD79" s="133"/>
      <c r="BE79" s="133"/>
      <c r="BF79" s="133"/>
      <c r="BG79" s="133"/>
      <c r="BH79" s="133"/>
      <c r="BI79" s="133"/>
      <c r="BJ79" s="133"/>
      <c r="BK79" s="133"/>
      <c r="BL79" s="133"/>
    </row>
    <row r="80" spans="1:64" ht="21.95" customHeight="1" thickBot="1" x14ac:dyDescent="0.25">
      <c r="A80" s="323" t="s">
        <v>138</v>
      </c>
      <c r="B80" s="324"/>
      <c r="C80" s="325"/>
      <c r="D80" s="96">
        <f t="shared" ref="D80:J80" si="40">SUM(D29,D61,D79)</f>
        <v>2485</v>
      </c>
      <c r="E80" s="97">
        <f t="shared" si="40"/>
        <v>975</v>
      </c>
      <c r="F80" s="97">
        <f t="shared" si="40"/>
        <v>1435</v>
      </c>
      <c r="G80" s="97">
        <f t="shared" si="40"/>
        <v>0</v>
      </c>
      <c r="H80" s="97">
        <f t="shared" si="40"/>
        <v>0</v>
      </c>
      <c r="I80" s="97">
        <f t="shared" si="40"/>
        <v>75</v>
      </c>
      <c r="J80" s="199">
        <f t="shared" si="40"/>
        <v>180</v>
      </c>
      <c r="K80" s="322">
        <f>K79+L79+K61+L61+K29+L29</f>
        <v>435</v>
      </c>
      <c r="L80" s="290"/>
      <c r="M80" s="98">
        <f>SUM(M29,M61,M79)</f>
        <v>30</v>
      </c>
      <c r="N80" s="320">
        <f>N79+O79+N61+O61+N29+O29</f>
        <v>435</v>
      </c>
      <c r="O80" s="321"/>
      <c r="P80" s="99">
        <f>SUM(P29,P61,P79)</f>
        <v>30</v>
      </c>
      <c r="Q80" s="289">
        <f>Q79+R79+Q61+R61+Q29+R29</f>
        <v>420</v>
      </c>
      <c r="R80" s="290"/>
      <c r="S80" s="98">
        <f>SUM(S29,S61,S79)</f>
        <v>30</v>
      </c>
      <c r="T80" s="320">
        <f>T79+U79+T61+U61+T29+U29</f>
        <v>390</v>
      </c>
      <c r="U80" s="321"/>
      <c r="V80" s="98">
        <f>SUM(V29,V61,V79)</f>
        <v>30</v>
      </c>
      <c r="W80" s="322">
        <f>W79+X79+W61+X61+W29+X29</f>
        <v>345</v>
      </c>
      <c r="X80" s="290"/>
      <c r="Y80" s="98">
        <f>SUM(Y29,Y61,Y79)</f>
        <v>30</v>
      </c>
      <c r="Z80" s="320">
        <f>Z79+AA79+Z61+AA61+Z29+AA29</f>
        <v>300</v>
      </c>
      <c r="AA80" s="321"/>
      <c r="AB80" s="100">
        <f>SUM(AB29,AB61,AB79)</f>
        <v>30</v>
      </c>
      <c r="AC80" s="55"/>
      <c r="AD80" s="9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</row>
    <row r="81" spans="1:64" ht="21.95" customHeight="1" thickBot="1" x14ac:dyDescent="0.25">
      <c r="A81" s="323"/>
      <c r="B81" s="324"/>
      <c r="C81" s="324"/>
      <c r="D81" s="324"/>
      <c r="E81" s="324"/>
      <c r="F81" s="324"/>
      <c r="G81" s="324"/>
      <c r="H81" s="324"/>
      <c r="I81" s="324"/>
      <c r="J81" s="325"/>
      <c r="K81" s="322">
        <f>SUM(K80,N80)</f>
        <v>870</v>
      </c>
      <c r="L81" s="326"/>
      <c r="M81" s="326"/>
      <c r="N81" s="326"/>
      <c r="O81" s="326"/>
      <c r="P81" s="327"/>
      <c r="Q81" s="328">
        <f>SUM(Q80,T80)</f>
        <v>810</v>
      </c>
      <c r="R81" s="329"/>
      <c r="S81" s="329"/>
      <c r="T81" s="329"/>
      <c r="U81" s="329"/>
      <c r="V81" s="330"/>
      <c r="W81" s="289">
        <f>SUM(W80,Z80)</f>
        <v>645</v>
      </c>
      <c r="X81" s="326"/>
      <c r="Y81" s="326"/>
      <c r="Z81" s="326"/>
      <c r="AA81" s="326"/>
      <c r="AB81" s="331"/>
      <c r="AC81" s="55"/>
      <c r="AD81" s="9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</row>
    <row r="82" spans="1:64" s="5" customFormat="1" ht="21.95" customHeight="1" thickBot="1" x14ac:dyDescent="0.25">
      <c r="A82" s="314" t="s">
        <v>73</v>
      </c>
      <c r="B82" s="315"/>
      <c r="C82" s="315"/>
      <c r="D82" s="315"/>
      <c r="E82" s="315"/>
      <c r="F82" s="315"/>
      <c r="G82" s="315"/>
      <c r="H82" s="315"/>
      <c r="I82" s="315"/>
      <c r="J82" s="316"/>
      <c r="K82" s="317">
        <f>SUM(K81,Q81,W81)</f>
        <v>2325</v>
      </c>
      <c r="L82" s="318"/>
      <c r="M82" s="318"/>
      <c r="N82" s="318"/>
      <c r="O82" s="318"/>
      <c r="P82" s="318"/>
      <c r="Q82" s="318"/>
      <c r="R82" s="318"/>
      <c r="S82" s="318"/>
      <c r="T82" s="318"/>
      <c r="U82" s="318"/>
      <c r="V82" s="318"/>
      <c r="W82" s="318"/>
      <c r="X82" s="318"/>
      <c r="Y82" s="318"/>
      <c r="Z82" s="318"/>
      <c r="AA82" s="318"/>
      <c r="AB82" s="319"/>
      <c r="AC82" s="200"/>
      <c r="AD82" s="201"/>
    </row>
    <row r="83" spans="1:64" s="101" customFormat="1" ht="24.75" customHeight="1" x14ac:dyDescent="0.2">
      <c r="B83" s="129" t="s">
        <v>75</v>
      </c>
      <c r="C83" s="135"/>
      <c r="J83" s="135"/>
      <c r="AC83" s="177"/>
      <c r="AD83" s="146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  <c r="BI83" s="135"/>
      <c r="BJ83" s="135"/>
      <c r="BK83" s="135"/>
      <c r="BL83" s="135"/>
    </row>
    <row r="85" spans="1:64" ht="13.5" thickBot="1" x14ac:dyDescent="0.25"/>
    <row r="86" spans="1:64" ht="14.25" customHeight="1" thickBot="1" x14ac:dyDescent="0.25">
      <c r="A86" s="310"/>
      <c r="B86" s="312"/>
      <c r="C86" s="312"/>
      <c r="D86" s="312"/>
      <c r="E86" s="312"/>
      <c r="F86" s="312"/>
      <c r="G86" s="312"/>
      <c r="H86" s="312"/>
      <c r="I86" s="312"/>
      <c r="J86" s="312"/>
      <c r="K86" s="353" t="s">
        <v>3</v>
      </c>
      <c r="L86" s="353"/>
      <c r="M86" s="353"/>
      <c r="N86" s="353"/>
      <c r="O86" s="353"/>
      <c r="P86" s="353"/>
      <c r="Q86" s="354" t="s">
        <v>4</v>
      </c>
      <c r="R86" s="354"/>
      <c r="S86" s="354"/>
      <c r="T86" s="354"/>
      <c r="U86" s="354"/>
      <c r="V86" s="354"/>
      <c r="W86" s="355" t="s">
        <v>5</v>
      </c>
      <c r="X86" s="355"/>
      <c r="Y86" s="355"/>
      <c r="Z86" s="355"/>
      <c r="AA86" s="355"/>
      <c r="AB86" s="355"/>
      <c r="AC86" s="336" t="s">
        <v>6</v>
      </c>
    </row>
    <row r="87" spans="1:64" ht="11.25" customHeight="1" thickBot="1" x14ac:dyDescent="0.25">
      <c r="A87" s="311"/>
      <c r="B87" s="313"/>
      <c r="C87" s="313"/>
      <c r="D87" s="313"/>
      <c r="E87" s="313"/>
      <c r="F87" s="313"/>
      <c r="G87" s="313"/>
      <c r="H87" s="313"/>
      <c r="I87" s="313"/>
      <c r="J87" s="313"/>
      <c r="K87" s="338" t="s">
        <v>7</v>
      </c>
      <c r="L87" s="339"/>
      <c r="M87" s="340"/>
      <c r="N87" s="341" t="s">
        <v>8</v>
      </c>
      <c r="O87" s="342"/>
      <c r="P87" s="343"/>
      <c r="Q87" s="338" t="s">
        <v>9</v>
      </c>
      <c r="R87" s="344"/>
      <c r="S87" s="345"/>
      <c r="T87" s="346" t="s">
        <v>10</v>
      </c>
      <c r="U87" s="347"/>
      <c r="V87" s="343"/>
      <c r="W87" s="338" t="s">
        <v>11</v>
      </c>
      <c r="X87" s="344"/>
      <c r="Y87" s="345"/>
      <c r="Z87" s="346" t="s">
        <v>12</v>
      </c>
      <c r="AA87" s="347"/>
      <c r="AB87" s="343"/>
      <c r="AC87" s="337"/>
    </row>
    <row r="88" spans="1:64" ht="11.25" customHeight="1" thickBot="1" x14ac:dyDescent="0.25">
      <c r="A88" s="304" t="s">
        <v>13</v>
      </c>
      <c r="B88" s="306" t="s">
        <v>127</v>
      </c>
      <c r="C88" s="308" t="s">
        <v>14</v>
      </c>
      <c r="D88" s="291" t="s">
        <v>15</v>
      </c>
      <c r="E88" s="293" t="s">
        <v>16</v>
      </c>
      <c r="F88" s="294"/>
      <c r="G88" s="294"/>
      <c r="H88" s="294"/>
      <c r="I88" s="295"/>
      <c r="J88" s="296" t="s">
        <v>17</v>
      </c>
      <c r="K88" s="298" t="s">
        <v>18</v>
      </c>
      <c r="L88" s="299"/>
      <c r="M88" s="300"/>
      <c r="N88" s="301" t="s">
        <v>19</v>
      </c>
      <c r="O88" s="302"/>
      <c r="P88" s="303"/>
      <c r="Q88" s="348" t="s">
        <v>18</v>
      </c>
      <c r="R88" s="349"/>
      <c r="S88" s="350"/>
      <c r="T88" s="351" t="s">
        <v>18</v>
      </c>
      <c r="U88" s="352"/>
      <c r="V88" s="303"/>
      <c r="W88" s="348" t="s">
        <v>18</v>
      </c>
      <c r="X88" s="349"/>
      <c r="Y88" s="350"/>
      <c r="Z88" s="351" t="s">
        <v>18</v>
      </c>
      <c r="AA88" s="352"/>
      <c r="AB88" s="303"/>
      <c r="AC88" s="337"/>
    </row>
    <row r="89" spans="1:64" s="22" customFormat="1" ht="31.5" customHeight="1" x14ac:dyDescent="0.2">
      <c r="A89" s="305"/>
      <c r="B89" s="307"/>
      <c r="C89" s="309"/>
      <c r="D89" s="292"/>
      <c r="E89" s="24" t="s">
        <v>20</v>
      </c>
      <c r="F89" s="12" t="s">
        <v>21</v>
      </c>
      <c r="G89" s="12" t="s">
        <v>22</v>
      </c>
      <c r="H89" s="12" t="s">
        <v>23</v>
      </c>
      <c r="I89" s="249" t="s">
        <v>24</v>
      </c>
      <c r="J89" s="297"/>
      <c r="K89" s="274" t="s">
        <v>25</v>
      </c>
      <c r="L89" s="15" t="s">
        <v>21</v>
      </c>
      <c r="M89" s="214" t="s">
        <v>26</v>
      </c>
      <c r="N89" s="213" t="s">
        <v>25</v>
      </c>
      <c r="O89" s="18" t="s">
        <v>21</v>
      </c>
      <c r="P89" s="214" t="s">
        <v>26</v>
      </c>
      <c r="Q89" s="233" t="s">
        <v>25</v>
      </c>
      <c r="R89" s="15" t="s">
        <v>21</v>
      </c>
      <c r="S89" s="214" t="s">
        <v>26</v>
      </c>
      <c r="T89" s="213" t="s">
        <v>25</v>
      </c>
      <c r="U89" s="18" t="s">
        <v>21</v>
      </c>
      <c r="V89" s="214" t="s">
        <v>26</v>
      </c>
      <c r="W89" s="233" t="s">
        <v>25</v>
      </c>
      <c r="X89" s="15" t="s">
        <v>21</v>
      </c>
      <c r="Y89" s="214" t="s">
        <v>26</v>
      </c>
      <c r="Z89" s="213" t="s">
        <v>25</v>
      </c>
      <c r="AA89" s="18" t="s">
        <v>21</v>
      </c>
      <c r="AB89" s="214" t="s">
        <v>26</v>
      </c>
      <c r="AC89" s="337"/>
      <c r="AD89" s="143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</row>
    <row r="90" spans="1:64" s="102" customFormat="1" ht="20.25" customHeight="1" x14ac:dyDescent="0.2">
      <c r="A90" s="108">
        <v>1</v>
      </c>
      <c r="B90" s="186" t="s">
        <v>115</v>
      </c>
      <c r="C90" s="257" t="s">
        <v>31</v>
      </c>
      <c r="D90" s="257">
        <f t="shared" ref="D90:D98" si="41">SUM(E90,F90)</f>
        <v>30</v>
      </c>
      <c r="E90" s="35">
        <f t="shared" ref="E90:F93" si="42">SUM(K90,N90,Q90,T90,W90,Z90)</f>
        <v>15</v>
      </c>
      <c r="F90" s="36">
        <f t="shared" si="42"/>
        <v>15</v>
      </c>
      <c r="G90" s="103"/>
      <c r="H90" s="103"/>
      <c r="I90" s="250"/>
      <c r="J90" s="278">
        <f>SUM(M90,P90,S90,V90,Y90,AB90)</f>
        <v>3</v>
      </c>
      <c r="K90" s="140">
        <v>15</v>
      </c>
      <c r="L90" s="61">
        <v>15</v>
      </c>
      <c r="M90" s="247">
        <v>3</v>
      </c>
      <c r="N90" s="215"/>
      <c r="O90" s="63"/>
      <c r="P90" s="247"/>
      <c r="Q90" s="234"/>
      <c r="R90" s="61"/>
      <c r="S90" s="216"/>
      <c r="T90" s="215"/>
      <c r="U90" s="63"/>
      <c r="V90" s="216"/>
      <c r="W90" s="234"/>
      <c r="X90" s="61"/>
      <c r="Y90" s="216"/>
      <c r="Z90" s="215"/>
      <c r="AA90" s="63"/>
      <c r="AB90" s="216"/>
      <c r="AC90" s="210" t="s">
        <v>99</v>
      </c>
      <c r="AD90" s="134"/>
      <c r="AE90" s="131"/>
      <c r="AF90" s="131"/>
      <c r="AG90" s="131"/>
      <c r="AH90" s="131"/>
      <c r="AI90" s="131"/>
      <c r="AJ90" s="131"/>
      <c r="AK90" s="131"/>
      <c r="AL90" s="131"/>
      <c r="AM90" s="131"/>
      <c r="AN90" s="131"/>
      <c r="AO90" s="131"/>
      <c r="AP90" s="131"/>
      <c r="AQ90" s="131"/>
      <c r="AR90" s="131"/>
      <c r="AS90" s="131"/>
      <c r="AT90" s="131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131"/>
      <c r="BF90" s="131"/>
      <c r="BG90" s="131"/>
      <c r="BH90" s="131"/>
      <c r="BI90" s="131"/>
      <c r="BJ90" s="131"/>
      <c r="BK90" s="131"/>
      <c r="BL90" s="131"/>
    </row>
    <row r="91" spans="1:64" s="102" customFormat="1" ht="24.75" customHeight="1" x14ac:dyDescent="0.2">
      <c r="A91" s="108">
        <v>2</v>
      </c>
      <c r="B91" s="186" t="s">
        <v>116</v>
      </c>
      <c r="C91" s="257" t="s">
        <v>31</v>
      </c>
      <c r="D91" s="257">
        <f t="shared" si="41"/>
        <v>60</v>
      </c>
      <c r="E91" s="35">
        <f t="shared" si="42"/>
        <v>60</v>
      </c>
      <c r="F91" s="36">
        <f t="shared" si="42"/>
        <v>0</v>
      </c>
      <c r="G91" s="103"/>
      <c r="H91" s="103"/>
      <c r="I91" s="250"/>
      <c r="J91" s="278">
        <f>SUM(M91,P91,S91,V91,Y91,AB91)</f>
        <v>6</v>
      </c>
      <c r="K91" s="140">
        <v>30</v>
      </c>
      <c r="L91" s="61"/>
      <c r="M91" s="216">
        <v>3</v>
      </c>
      <c r="N91" s="215">
        <v>30</v>
      </c>
      <c r="O91" s="63"/>
      <c r="P91" s="216">
        <v>3</v>
      </c>
      <c r="Q91" s="234"/>
      <c r="R91" s="61"/>
      <c r="S91" s="216"/>
      <c r="T91" s="215"/>
      <c r="U91" s="63"/>
      <c r="V91" s="216"/>
      <c r="W91" s="234"/>
      <c r="X91" s="61"/>
      <c r="Y91" s="216"/>
      <c r="Z91" s="215"/>
      <c r="AA91" s="63"/>
      <c r="AB91" s="216"/>
      <c r="AC91" s="211" t="s">
        <v>36</v>
      </c>
      <c r="AD91" s="134"/>
      <c r="AE91" s="131"/>
      <c r="AF91" s="131"/>
      <c r="AG91" s="131"/>
      <c r="AH91" s="131"/>
      <c r="AI91" s="131"/>
      <c r="AJ91" s="131"/>
      <c r="AK91" s="131"/>
      <c r="AL91" s="131"/>
      <c r="AM91" s="131"/>
      <c r="AN91" s="131"/>
      <c r="AO91" s="131"/>
      <c r="AP91" s="131"/>
      <c r="AQ91" s="131"/>
      <c r="AR91" s="131"/>
      <c r="AS91" s="131"/>
      <c r="AT91" s="131"/>
      <c r="AU91" s="131"/>
      <c r="AV91" s="131"/>
      <c r="AW91" s="131"/>
      <c r="AX91" s="131"/>
      <c r="AY91" s="131"/>
      <c r="AZ91" s="131"/>
      <c r="BA91" s="131"/>
      <c r="BB91" s="131"/>
      <c r="BC91" s="131"/>
      <c r="BD91" s="131"/>
      <c r="BE91" s="131"/>
      <c r="BF91" s="131"/>
      <c r="BG91" s="131"/>
      <c r="BH91" s="131"/>
      <c r="BI91" s="131"/>
      <c r="BJ91" s="131"/>
      <c r="BK91" s="131"/>
      <c r="BL91" s="131"/>
    </row>
    <row r="92" spans="1:64" s="91" customFormat="1" ht="23.1" customHeight="1" x14ac:dyDescent="0.2">
      <c r="A92" s="108">
        <v>3</v>
      </c>
      <c r="B92" s="187" t="s">
        <v>155</v>
      </c>
      <c r="C92" s="258" t="s">
        <v>31</v>
      </c>
      <c r="D92" s="261">
        <f t="shared" si="41"/>
        <v>30</v>
      </c>
      <c r="E92" s="256">
        <f t="shared" si="42"/>
        <v>0</v>
      </c>
      <c r="F92" s="48">
        <f t="shared" si="42"/>
        <v>30</v>
      </c>
      <c r="G92" s="88"/>
      <c r="H92" s="88"/>
      <c r="I92" s="252"/>
      <c r="J92" s="278">
        <f>SUM(M92,P92,S92,V92,Y92,AB92)</f>
        <v>3</v>
      </c>
      <c r="K92" s="275"/>
      <c r="L92" s="89"/>
      <c r="M92" s="220"/>
      <c r="N92" s="219"/>
      <c r="O92" s="90"/>
      <c r="P92" s="220"/>
      <c r="Q92" s="234"/>
      <c r="R92" s="89">
        <v>30</v>
      </c>
      <c r="S92" s="227">
        <v>3</v>
      </c>
      <c r="T92" s="219"/>
      <c r="U92" s="63"/>
      <c r="V92" s="227"/>
      <c r="W92" s="236"/>
      <c r="X92" s="89"/>
      <c r="Y92" s="220"/>
      <c r="Z92" s="219"/>
      <c r="AA92" s="90"/>
      <c r="AB92" s="220"/>
      <c r="AC92" s="211" t="s">
        <v>153</v>
      </c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</row>
    <row r="93" spans="1:64" ht="20.25" customHeight="1" x14ac:dyDescent="0.2">
      <c r="A93" s="108">
        <v>4</v>
      </c>
      <c r="B93" s="185" t="s">
        <v>111</v>
      </c>
      <c r="C93" s="257" t="s">
        <v>31</v>
      </c>
      <c r="D93" s="257">
        <f t="shared" si="41"/>
        <v>30</v>
      </c>
      <c r="E93" s="35">
        <f t="shared" si="42"/>
        <v>30</v>
      </c>
      <c r="F93" s="36">
        <f t="shared" si="42"/>
        <v>0</v>
      </c>
      <c r="G93" s="48"/>
      <c r="H93" s="48"/>
      <c r="I93" s="251"/>
      <c r="J93" s="278">
        <f>SUM(M93,P93,S93,V93,Y93,AB93)</f>
        <v>3</v>
      </c>
      <c r="K93" s="112"/>
      <c r="L93" s="40"/>
      <c r="M93" s="218"/>
      <c r="N93" s="217"/>
      <c r="O93" s="42"/>
      <c r="P93" s="218"/>
      <c r="Q93" s="235"/>
      <c r="R93" s="40"/>
      <c r="S93" s="218"/>
      <c r="T93" s="217">
        <v>30</v>
      </c>
      <c r="U93" s="42"/>
      <c r="V93" s="218">
        <v>3</v>
      </c>
      <c r="W93" s="235"/>
      <c r="X93" s="40"/>
      <c r="Y93" s="218"/>
      <c r="Z93" s="217"/>
      <c r="AA93" s="42"/>
      <c r="AB93" s="218"/>
      <c r="AC93" s="211" t="s">
        <v>78</v>
      </c>
    </row>
    <row r="94" spans="1:64" s="102" customFormat="1" ht="20.25" customHeight="1" x14ac:dyDescent="0.2">
      <c r="A94" s="108">
        <v>5</v>
      </c>
      <c r="B94" s="186" t="s">
        <v>114</v>
      </c>
      <c r="C94" s="259" t="s">
        <v>31</v>
      </c>
      <c r="D94" s="259">
        <f t="shared" si="41"/>
        <v>30</v>
      </c>
      <c r="E94" s="203">
        <v>0</v>
      </c>
      <c r="F94" s="204">
        <f>SUM(L94,O94,R94,U94,X94,AA94)</f>
        <v>30</v>
      </c>
      <c r="G94" s="103"/>
      <c r="H94" s="103"/>
      <c r="I94" s="250"/>
      <c r="J94" s="279">
        <f>SUM(M94,P94,S94,V94,Y94,AB94)</f>
        <v>3</v>
      </c>
      <c r="K94" s="140"/>
      <c r="L94" s="61"/>
      <c r="M94" s="216"/>
      <c r="N94" s="215"/>
      <c r="O94" s="63"/>
      <c r="P94" s="216"/>
      <c r="Q94" s="234"/>
      <c r="R94" s="61"/>
      <c r="S94" s="216"/>
      <c r="T94" s="228"/>
      <c r="U94" s="63">
        <v>30</v>
      </c>
      <c r="V94" s="229">
        <v>3</v>
      </c>
      <c r="W94" s="234"/>
      <c r="X94" s="61"/>
      <c r="Y94" s="216"/>
      <c r="Z94" s="215"/>
      <c r="AA94" s="63"/>
      <c r="AB94" s="216"/>
      <c r="AC94" s="211" t="s">
        <v>158</v>
      </c>
      <c r="AD94" s="134"/>
      <c r="AE94" s="131"/>
      <c r="AF94" s="131"/>
      <c r="AG94" s="131"/>
      <c r="AH94" s="131"/>
      <c r="AI94" s="131"/>
      <c r="AJ94" s="131"/>
      <c r="AK94" s="131"/>
      <c r="AL94" s="131"/>
      <c r="AM94" s="131"/>
      <c r="AN94" s="131"/>
      <c r="AO94" s="131"/>
      <c r="AP94" s="131"/>
      <c r="AQ94" s="131"/>
      <c r="AR94" s="131"/>
      <c r="AS94" s="131"/>
      <c r="AT94" s="131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131"/>
      <c r="BF94" s="131"/>
      <c r="BG94" s="131"/>
      <c r="BH94" s="131"/>
      <c r="BI94" s="131"/>
      <c r="BJ94" s="131"/>
      <c r="BK94" s="131"/>
      <c r="BL94" s="131"/>
    </row>
    <row r="95" spans="1:64" s="102" customFormat="1" ht="20.25" customHeight="1" x14ac:dyDescent="0.2">
      <c r="A95" s="108">
        <v>6</v>
      </c>
      <c r="B95" s="187" t="s">
        <v>156</v>
      </c>
      <c r="C95" s="258" t="s">
        <v>31</v>
      </c>
      <c r="D95" s="261">
        <v>30</v>
      </c>
      <c r="E95" s="256">
        <v>0</v>
      </c>
      <c r="F95" s="48">
        <v>30</v>
      </c>
      <c r="G95" s="88"/>
      <c r="H95" s="88"/>
      <c r="I95" s="252"/>
      <c r="J95" s="278">
        <v>3</v>
      </c>
      <c r="K95" s="275"/>
      <c r="L95" s="89"/>
      <c r="M95" s="220"/>
      <c r="N95" s="219"/>
      <c r="O95" s="90"/>
      <c r="P95" s="220"/>
      <c r="Q95" s="234"/>
      <c r="R95" s="89">
        <v>30</v>
      </c>
      <c r="S95" s="227">
        <v>3</v>
      </c>
      <c r="T95" s="219"/>
      <c r="U95" s="63"/>
      <c r="V95" s="227"/>
      <c r="W95" s="236"/>
      <c r="X95" s="89"/>
      <c r="Y95" s="220"/>
      <c r="Z95" s="219"/>
      <c r="AA95" s="90"/>
      <c r="AB95" s="220"/>
      <c r="AC95" s="211" t="s">
        <v>157</v>
      </c>
      <c r="AD95" s="134"/>
      <c r="AE95" s="131"/>
      <c r="AF95" s="131"/>
      <c r="AG95" s="131"/>
      <c r="AH95" s="131"/>
      <c r="AI95" s="131"/>
      <c r="AJ95" s="131"/>
      <c r="AK95" s="131"/>
      <c r="AL95" s="131"/>
      <c r="AM95" s="131"/>
      <c r="AN95" s="131"/>
      <c r="AO95" s="131"/>
      <c r="AP95" s="131"/>
      <c r="AQ95" s="131"/>
      <c r="AR95" s="131"/>
      <c r="AS95" s="131"/>
      <c r="AT95" s="131"/>
      <c r="AU95" s="131"/>
      <c r="AV95" s="131"/>
      <c r="AW95" s="131"/>
      <c r="AX95" s="131"/>
      <c r="AY95" s="131"/>
      <c r="AZ95" s="131"/>
      <c r="BA95" s="131"/>
      <c r="BB95" s="131"/>
      <c r="BC95" s="131"/>
      <c r="BD95" s="131"/>
      <c r="BE95" s="131"/>
      <c r="BF95" s="131"/>
      <c r="BG95" s="131"/>
      <c r="BH95" s="131"/>
      <c r="BI95" s="131"/>
      <c r="BJ95" s="131"/>
      <c r="BK95" s="131"/>
      <c r="BL95" s="131"/>
    </row>
    <row r="96" spans="1:64" ht="29.25" customHeight="1" x14ac:dyDescent="0.2">
      <c r="A96" s="108">
        <v>7</v>
      </c>
      <c r="B96" s="254" t="s">
        <v>110</v>
      </c>
      <c r="C96" s="260" t="s">
        <v>31</v>
      </c>
      <c r="D96" s="260">
        <f t="shared" si="41"/>
        <v>30</v>
      </c>
      <c r="E96" s="255">
        <f>SUM(K96,N96,Q96,T96,W96,Z96)</f>
        <v>30</v>
      </c>
      <c r="F96" s="205">
        <f>SUM(L96,O96,R96,U96,X96,AA96)</f>
        <v>0</v>
      </c>
      <c r="G96" s="196"/>
      <c r="H96" s="196"/>
      <c r="I96" s="243"/>
      <c r="J96" s="280">
        <f>SUM(M96,P96,S96,V96,Y96,AB96)</f>
        <v>3</v>
      </c>
      <c r="K96" s="276"/>
      <c r="L96" s="206"/>
      <c r="M96" s="222"/>
      <c r="N96" s="221"/>
      <c r="O96" s="207"/>
      <c r="P96" s="222"/>
      <c r="Q96" s="237"/>
      <c r="R96" s="206"/>
      <c r="S96" s="222"/>
      <c r="T96" s="221"/>
      <c r="U96" s="207"/>
      <c r="V96" s="222"/>
      <c r="W96" s="237">
        <v>30</v>
      </c>
      <c r="X96" s="206"/>
      <c r="Y96" s="238">
        <v>3</v>
      </c>
      <c r="Z96" s="221"/>
      <c r="AA96" s="207"/>
      <c r="AB96" s="222"/>
      <c r="AC96" s="211" t="s">
        <v>77</v>
      </c>
    </row>
    <row r="97" spans="1:64" s="102" customFormat="1" ht="24" customHeight="1" x14ac:dyDescent="0.2">
      <c r="A97" s="108">
        <v>8</v>
      </c>
      <c r="B97" s="254" t="s">
        <v>113</v>
      </c>
      <c r="C97" s="260" t="s">
        <v>31</v>
      </c>
      <c r="D97" s="260">
        <f t="shared" si="41"/>
        <v>30</v>
      </c>
      <c r="E97" s="255">
        <f>SUM(K97,N97,Q97,T97,W97,Z97)</f>
        <v>30</v>
      </c>
      <c r="F97" s="205">
        <f>SUM(L97,O97,R97,U97,X97,AA97)</f>
        <v>0</v>
      </c>
      <c r="G97" s="208"/>
      <c r="H97" s="208"/>
      <c r="I97" s="253"/>
      <c r="J97" s="280">
        <f>SUM(M97,P97,S97,V97,Y97,AB97)</f>
        <v>3</v>
      </c>
      <c r="K97" s="276"/>
      <c r="L97" s="206"/>
      <c r="M97" s="223"/>
      <c r="N97" s="221"/>
      <c r="O97" s="207"/>
      <c r="P97" s="223"/>
      <c r="Q97" s="237"/>
      <c r="R97" s="206"/>
      <c r="S97" s="223"/>
      <c r="T97" s="221"/>
      <c r="U97" s="207"/>
      <c r="V97" s="223"/>
      <c r="W97" s="237">
        <v>30</v>
      </c>
      <c r="X97" s="209"/>
      <c r="Y97" s="239">
        <v>3</v>
      </c>
      <c r="Z97" s="221"/>
      <c r="AA97" s="207"/>
      <c r="AB97" s="223"/>
      <c r="AC97" s="211" t="s">
        <v>91</v>
      </c>
      <c r="AD97" s="134"/>
      <c r="AE97" s="131"/>
      <c r="AF97" s="131"/>
      <c r="AG97" s="131"/>
      <c r="AH97" s="131"/>
      <c r="AI97" s="131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1"/>
      <c r="AX97" s="131"/>
      <c r="AY97" s="131"/>
      <c r="AZ97" s="131"/>
      <c r="BA97" s="131"/>
      <c r="BB97" s="131"/>
      <c r="BC97" s="131"/>
      <c r="BD97" s="131"/>
      <c r="BE97" s="131"/>
      <c r="BF97" s="131"/>
      <c r="BG97" s="131"/>
      <c r="BH97" s="131"/>
      <c r="BI97" s="131"/>
      <c r="BJ97" s="131"/>
      <c r="BK97" s="131"/>
      <c r="BL97" s="131"/>
    </row>
    <row r="98" spans="1:64" ht="24.75" customHeight="1" thickBot="1" x14ac:dyDescent="0.25">
      <c r="A98" s="108">
        <v>9</v>
      </c>
      <c r="B98" s="281" t="s">
        <v>112</v>
      </c>
      <c r="C98" s="282" t="s">
        <v>31</v>
      </c>
      <c r="D98" s="283">
        <f t="shared" si="41"/>
        <v>30</v>
      </c>
      <c r="E98" s="284">
        <f>W98</f>
        <v>0</v>
      </c>
      <c r="F98" s="285">
        <f>Z98</f>
        <v>30</v>
      </c>
      <c r="G98" s="286"/>
      <c r="H98" s="286"/>
      <c r="I98" s="287"/>
      <c r="J98" s="288">
        <f>SUM(M98,P98,S98,V98,Y98,AB98)</f>
        <v>3</v>
      </c>
      <c r="K98" s="277"/>
      <c r="L98" s="245"/>
      <c r="M98" s="248"/>
      <c r="N98" s="224"/>
      <c r="O98" s="225"/>
      <c r="P98" s="248"/>
      <c r="Q98" s="244"/>
      <c r="R98" s="245"/>
      <c r="S98" s="246"/>
      <c r="T98" s="230"/>
      <c r="U98" s="231"/>
      <c r="V98" s="232"/>
      <c r="W98" s="240"/>
      <c r="X98" s="241"/>
      <c r="Y98" s="242"/>
      <c r="Z98" s="224">
        <v>30</v>
      </c>
      <c r="AA98" s="225"/>
      <c r="AB98" s="226">
        <v>3</v>
      </c>
      <c r="AC98" s="212" t="s">
        <v>89</v>
      </c>
    </row>
  </sheetData>
  <sheetProtection selectLockedCells="1" selectUnlockedCells="1"/>
  <mergeCells count="114">
    <mergeCell ref="AC6:AC9"/>
    <mergeCell ref="K7:M7"/>
    <mergeCell ref="N7:P7"/>
    <mergeCell ref="Q7:S7"/>
    <mergeCell ref="T7:V7"/>
    <mergeCell ref="W7:Y7"/>
    <mergeCell ref="Z7:AB7"/>
    <mergeCell ref="Q6:V6"/>
    <mergeCell ref="Q8:S8"/>
    <mergeCell ref="T8:V8"/>
    <mergeCell ref="W8:Y8"/>
    <mergeCell ref="Z8:AB8"/>
    <mergeCell ref="W6:AB6"/>
    <mergeCell ref="B1:M1"/>
    <mergeCell ref="B2:M2"/>
    <mergeCell ref="A6:A7"/>
    <mergeCell ref="B6:J7"/>
    <mergeCell ref="K6:P6"/>
    <mergeCell ref="A29:B29"/>
    <mergeCell ref="A31:A32"/>
    <mergeCell ref="B31:J32"/>
    <mergeCell ref="K31:P31"/>
    <mergeCell ref="A8:A9"/>
    <mergeCell ref="B8:B9"/>
    <mergeCell ref="C8:C9"/>
    <mergeCell ref="D8:D9"/>
    <mergeCell ref="E8:I8"/>
    <mergeCell ref="J8:J9"/>
    <mergeCell ref="K8:M8"/>
    <mergeCell ref="N8:P8"/>
    <mergeCell ref="AC31:AC34"/>
    <mergeCell ref="K32:M32"/>
    <mergeCell ref="N32:P32"/>
    <mergeCell ref="Q32:S32"/>
    <mergeCell ref="T32:V32"/>
    <mergeCell ref="W32:Y32"/>
    <mergeCell ref="Z32:AB32"/>
    <mergeCell ref="W33:Y33"/>
    <mergeCell ref="T33:V33"/>
    <mergeCell ref="Z33:AB33"/>
    <mergeCell ref="Q31:V31"/>
    <mergeCell ref="W31:AB31"/>
    <mergeCell ref="Q33:S33"/>
    <mergeCell ref="A61:B61"/>
    <mergeCell ref="A63:A64"/>
    <mergeCell ref="B63:J64"/>
    <mergeCell ref="K63:P63"/>
    <mergeCell ref="A33:A34"/>
    <mergeCell ref="B33:B34"/>
    <mergeCell ref="C33:C34"/>
    <mergeCell ref="D33:D34"/>
    <mergeCell ref="E33:I33"/>
    <mergeCell ref="J33:J34"/>
    <mergeCell ref="K33:M33"/>
    <mergeCell ref="N33:P33"/>
    <mergeCell ref="AC63:AC66"/>
    <mergeCell ref="K64:M64"/>
    <mergeCell ref="N64:P64"/>
    <mergeCell ref="Q64:S64"/>
    <mergeCell ref="T64:V64"/>
    <mergeCell ref="W64:Y64"/>
    <mergeCell ref="Z64:AB64"/>
    <mergeCell ref="W65:Y65"/>
    <mergeCell ref="Z65:AB65"/>
    <mergeCell ref="W63:AB63"/>
    <mergeCell ref="Q63:V63"/>
    <mergeCell ref="K65:M65"/>
    <mergeCell ref="N65:P65"/>
    <mergeCell ref="Q65:S65"/>
    <mergeCell ref="T65:V65"/>
    <mergeCell ref="A65:A66"/>
    <mergeCell ref="B65:B66"/>
    <mergeCell ref="C65:C66"/>
    <mergeCell ref="D65:D66"/>
    <mergeCell ref="E65:I65"/>
    <mergeCell ref="J65:J66"/>
    <mergeCell ref="AC86:AC89"/>
    <mergeCell ref="K87:M87"/>
    <mergeCell ref="N87:P87"/>
    <mergeCell ref="Q87:S87"/>
    <mergeCell ref="T87:V87"/>
    <mergeCell ref="W87:Y87"/>
    <mergeCell ref="Z87:AB87"/>
    <mergeCell ref="Q88:S88"/>
    <mergeCell ref="T88:V88"/>
    <mergeCell ref="W88:Y88"/>
    <mergeCell ref="Z88:AB88"/>
    <mergeCell ref="K86:P86"/>
    <mergeCell ref="Q86:V86"/>
    <mergeCell ref="W86:AB86"/>
    <mergeCell ref="A79:B79"/>
    <mergeCell ref="A80:C80"/>
    <mergeCell ref="K80:L80"/>
    <mergeCell ref="N80:O80"/>
    <mergeCell ref="Q80:R80"/>
    <mergeCell ref="D88:D89"/>
    <mergeCell ref="E88:I88"/>
    <mergeCell ref="J88:J89"/>
    <mergeCell ref="K88:M88"/>
    <mergeCell ref="N88:P88"/>
    <mergeCell ref="A88:A89"/>
    <mergeCell ref="B88:B89"/>
    <mergeCell ref="C88:C89"/>
    <mergeCell ref="A86:A87"/>
    <mergeCell ref="B86:J87"/>
    <mergeCell ref="A82:J82"/>
    <mergeCell ref="K82:AB82"/>
    <mergeCell ref="T80:U80"/>
    <mergeCell ref="W80:X80"/>
    <mergeCell ref="Z80:AA80"/>
    <mergeCell ref="A81:J81"/>
    <mergeCell ref="K81:P81"/>
    <mergeCell ref="Q81:V81"/>
    <mergeCell ref="W81:AB81"/>
  </mergeCells>
  <phoneticPr fontId="7" type="noConversion"/>
  <printOptions horizontalCentered="1"/>
  <pageMargins left="0.27569444444444446" right="0.27569444444444446" top="0.54027777777777775" bottom="0.39305555555555555" header="0.51180555555555551" footer="0.19652777777777777"/>
  <pageSetup paperSize="9" scale="65" firstPageNumber="0" orientation="landscape" r:id="rId1"/>
  <headerFooter alignWithMargins="0">
    <oddFooter>&amp;Rstrona &amp;P z &amp;N</oddFooter>
  </headerFooter>
  <rowBreaks count="2" manualBreakCount="2">
    <brk id="29" max="16383" man="1"/>
    <brk id="61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2" ma:contentTypeDescription="Utwórz nowy dokument." ma:contentTypeScope="" ma:versionID="0b57f7acf967596f6a413959c7f332b9">
  <xsd:schema xmlns:xsd="http://www.w3.org/2001/XMLSchema" xmlns:xs="http://www.w3.org/2001/XMLSchema" xmlns:p="http://schemas.microsoft.com/office/2006/metadata/properties" xmlns:ns2="664a6e31-ce22-4935-9cba-9c6eab32465d" targetNamespace="http://schemas.microsoft.com/office/2006/metadata/properties" ma:root="true" ma:fieldsID="3ba0879322924c106998397860835364" ns2:_="">
    <xsd:import namespace="664a6e31-ce22-4935-9cba-9c6eab3246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2A082-9769-41AB-873D-30D58396D1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36DEBA-9EAB-464B-95BB-2BF49B711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studia I stopnia</vt:lpstr>
      <vt:lpstr>'studia I stopnia'!Obszar_wydruku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Admin</cp:lastModifiedBy>
  <cp:revision/>
  <cp:lastPrinted>2023-07-19T07:18:32Z</cp:lastPrinted>
  <dcterms:created xsi:type="dcterms:W3CDTF">2014-10-01T14:51:43Z</dcterms:created>
  <dcterms:modified xsi:type="dcterms:W3CDTF">2023-07-19T12:47:37Z</dcterms:modified>
  <cp:category/>
  <cp:contentStatus/>
</cp:coreProperties>
</file>