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SIATKI\siatki 2023-2024\"/>
    </mc:Choice>
  </mc:AlternateContent>
  <bookViews>
    <workbookView xWindow="0" yWindow="0" windowWidth="28800" windowHeight="12300" activeTab="3"/>
  </bookViews>
  <sheets>
    <sheet name="studia I s. niestacjonarne" sheetId="1" state="hidden" r:id="rId1"/>
    <sheet name="studia II s. niestacjonarne 2" sheetId="2" state="hidden" r:id="rId2"/>
    <sheet name="studia jednolite mgr" sheetId="3" state="hidden" r:id="rId3"/>
    <sheet name="Studia II s. niestacjonarne" sheetId="4" r:id="rId4"/>
    <sheet name="Arkusz1" sheetId="5" state="hidden" r:id="rId5"/>
  </sheets>
  <definedNames>
    <definedName name="_xlnm.Print_Area" localSheetId="0">'studia I s. niestacjonarne'!$A$1:$AB$88</definedName>
    <definedName name="_xlnm.Print_Area" localSheetId="1">'studia II s. niestacjonarne 2'!$A$1:$V$71</definedName>
    <definedName name="_xlnm.Print_Area" localSheetId="2">'studia jednolite mgr'!$A$1:$AN$60</definedName>
  </definedNames>
  <calcPr calcId="162913"/>
</workbook>
</file>

<file path=xl/calcChain.xml><?xml version="1.0" encoding="utf-8"?>
<calcChain xmlns="http://schemas.openxmlformats.org/spreadsheetml/2006/main">
  <c r="X79" i="4" l="1"/>
  <c r="U79" i="4"/>
  <c r="O79" i="4"/>
  <c r="L79" i="4"/>
  <c r="L80" i="4"/>
  <c r="K80" i="4"/>
  <c r="H80" i="4"/>
  <c r="G80" i="4"/>
  <c r="F80" i="4"/>
  <c r="K79" i="4"/>
  <c r="H79" i="4"/>
  <c r="G79" i="4"/>
  <c r="F79" i="4"/>
  <c r="X21" i="4"/>
  <c r="S21" i="4"/>
  <c r="N21" i="4"/>
  <c r="L21" i="4"/>
  <c r="F21" i="4"/>
  <c r="S79" i="4" l="1"/>
  <c r="G105" i="4" l="1"/>
  <c r="H105" i="4"/>
  <c r="F105" i="4" l="1"/>
  <c r="M79" i="4"/>
  <c r="W76" i="4"/>
  <c r="T75" i="4"/>
  <c r="Q74" i="4"/>
  <c r="Q79" i="4" s="1"/>
  <c r="N73" i="4"/>
  <c r="G99" i="4"/>
  <c r="H99" i="4"/>
  <c r="G100" i="4"/>
  <c r="H100" i="4"/>
  <c r="G101" i="4"/>
  <c r="H101" i="4"/>
  <c r="G102" i="4"/>
  <c r="H102" i="4"/>
  <c r="G103" i="4"/>
  <c r="H103" i="4"/>
  <c r="G104" i="4"/>
  <c r="H104" i="4"/>
  <c r="G106" i="4"/>
  <c r="H106" i="4"/>
  <c r="N79" i="4"/>
  <c r="P79" i="4"/>
  <c r="R79" i="4"/>
  <c r="T79" i="4"/>
  <c r="V79" i="4"/>
  <c r="W79" i="4"/>
  <c r="R47" i="4"/>
  <c r="O47" i="4"/>
  <c r="M47" i="4"/>
  <c r="L32" i="4"/>
  <c r="L16" i="4"/>
  <c r="L17" i="4"/>
  <c r="L19" i="4"/>
  <c r="L20" i="4"/>
  <c r="L15" i="4"/>
  <c r="F104" i="4" l="1"/>
  <c r="F100" i="4"/>
  <c r="F101" i="4"/>
  <c r="F102" i="4"/>
  <c r="F99" i="4"/>
  <c r="F106" i="4"/>
  <c r="F103" i="4"/>
  <c r="L78" i="4" l="1"/>
  <c r="H78" i="4"/>
  <c r="L77" i="4"/>
  <c r="H77" i="4"/>
  <c r="L76" i="4"/>
  <c r="H76" i="4"/>
  <c r="G76" i="4"/>
  <c r="L75" i="4"/>
  <c r="H75" i="4"/>
  <c r="G75" i="4"/>
  <c r="L74" i="4"/>
  <c r="H74" i="4"/>
  <c r="G74" i="4"/>
  <c r="L73" i="4"/>
  <c r="H73" i="4"/>
  <c r="G73" i="4"/>
  <c r="L97" i="4"/>
  <c r="H97" i="4"/>
  <c r="G97" i="4"/>
  <c r="L96" i="4"/>
  <c r="H96" i="4"/>
  <c r="G96" i="4"/>
  <c r="L95" i="4"/>
  <c r="H95" i="4"/>
  <c r="G95" i="4"/>
  <c r="L65" i="4"/>
  <c r="H65" i="4"/>
  <c r="G65" i="4"/>
  <c r="L94" i="4"/>
  <c r="H94" i="4"/>
  <c r="G94" i="4"/>
  <c r="L93" i="4"/>
  <c r="H93" i="4"/>
  <c r="G93" i="4"/>
  <c r="L92" i="4"/>
  <c r="H92" i="4"/>
  <c r="G92" i="4"/>
  <c r="L91" i="4"/>
  <c r="H91" i="4"/>
  <c r="G91" i="4"/>
  <c r="F74" i="4" l="1"/>
  <c r="F92" i="4"/>
  <c r="F96" i="4"/>
  <c r="F76" i="4"/>
  <c r="F93" i="4"/>
  <c r="F65" i="4"/>
  <c r="F97" i="4"/>
  <c r="F73" i="4"/>
  <c r="F94" i="4"/>
  <c r="F91" i="4"/>
  <c r="F95" i="4"/>
  <c r="F75" i="4"/>
  <c r="G68" i="4" l="1"/>
  <c r="H68" i="4"/>
  <c r="L67" i="4"/>
  <c r="L68" i="4"/>
  <c r="G45" i="4"/>
  <c r="H45" i="4"/>
  <c r="G59" i="4"/>
  <c r="H59" i="4"/>
  <c r="L59" i="4"/>
  <c r="L72" i="4"/>
  <c r="H72" i="4"/>
  <c r="F72" i="4" s="1"/>
  <c r="F59" i="4" l="1"/>
  <c r="F45" i="4"/>
  <c r="F68" i="4"/>
  <c r="G12" i="4"/>
  <c r="H20" i="4"/>
  <c r="G20" i="4"/>
  <c r="L71" i="4"/>
  <c r="G71" i="4"/>
  <c r="G70" i="4"/>
  <c r="H71" i="4"/>
  <c r="H70" i="4"/>
  <c r="F71" i="4" l="1"/>
  <c r="F20" i="4"/>
  <c r="F70" i="4"/>
  <c r="V47" i="4"/>
  <c r="W47" i="4"/>
  <c r="X47" i="4"/>
  <c r="I79" i="4"/>
  <c r="J79" i="4"/>
  <c r="N47" i="4"/>
  <c r="P47" i="4"/>
  <c r="Q47" i="4"/>
  <c r="S47" i="4"/>
  <c r="S80" i="4" s="1"/>
  <c r="T47" i="4"/>
  <c r="U47" i="4"/>
  <c r="W21" i="4"/>
  <c r="R21" i="4"/>
  <c r="O21" i="4"/>
  <c r="O80" i="4" s="1"/>
  <c r="M21" i="4"/>
  <c r="I21" i="4"/>
  <c r="J21" i="4"/>
  <c r="K21" i="4"/>
  <c r="U21" i="4"/>
  <c r="V21" i="4"/>
  <c r="T21" i="4"/>
  <c r="Q21" i="4"/>
  <c r="P21" i="4"/>
  <c r="M80" i="4" l="1"/>
  <c r="P80" i="4"/>
  <c r="V80" i="4"/>
  <c r="T80" i="4"/>
  <c r="X80" i="4"/>
  <c r="R80" i="4"/>
  <c r="U80" i="4"/>
  <c r="G31" i="4"/>
  <c r="H31" i="4"/>
  <c r="L31" i="4"/>
  <c r="G41" i="4"/>
  <c r="H41" i="4"/>
  <c r="L41" i="4"/>
  <c r="H12" i="4"/>
  <c r="F12" i="4" s="1"/>
  <c r="G40" i="4"/>
  <c r="H40" i="4"/>
  <c r="L40" i="4"/>
  <c r="G42" i="4"/>
  <c r="H42" i="4"/>
  <c r="L42" i="4"/>
  <c r="G46" i="4"/>
  <c r="H46" i="4"/>
  <c r="L46" i="4"/>
  <c r="L60" i="4"/>
  <c r="L30" i="4"/>
  <c r="L57" i="4"/>
  <c r="L44" i="4"/>
  <c r="L64" i="4"/>
  <c r="L61" i="4"/>
  <c r="L33" i="4"/>
  <c r="L39" i="4"/>
  <c r="L98" i="4"/>
  <c r="L38" i="4"/>
  <c r="L70" i="4"/>
  <c r="L58" i="4"/>
  <c r="L66" i="4"/>
  <c r="L34" i="4"/>
  <c r="L69" i="4"/>
  <c r="L35" i="4"/>
  <c r="L36" i="4"/>
  <c r="G60" i="4"/>
  <c r="H60" i="4"/>
  <c r="I47" i="4"/>
  <c r="I80" i="4" s="1"/>
  <c r="J47" i="4"/>
  <c r="J80" i="4" s="1"/>
  <c r="K47" i="4"/>
  <c r="G56" i="4"/>
  <c r="H56" i="4"/>
  <c r="G30" i="4"/>
  <c r="H30" i="4"/>
  <c r="G57" i="4"/>
  <c r="H57" i="4"/>
  <c r="G44" i="4"/>
  <c r="H44" i="4"/>
  <c r="G15" i="4"/>
  <c r="H15" i="4"/>
  <c r="G19" i="4"/>
  <c r="H19" i="4"/>
  <c r="G64" i="4"/>
  <c r="H64" i="4"/>
  <c r="G61" i="4"/>
  <c r="H61" i="4"/>
  <c r="G33" i="4"/>
  <c r="H33" i="4"/>
  <c r="G39" i="4"/>
  <c r="H39" i="4"/>
  <c r="G32" i="4"/>
  <c r="H32" i="4"/>
  <c r="G67" i="4"/>
  <c r="H67" i="4"/>
  <c r="G98" i="4"/>
  <c r="H98" i="4"/>
  <c r="G16" i="4"/>
  <c r="H16" i="4"/>
  <c r="G38" i="4"/>
  <c r="H38" i="4"/>
  <c r="G58" i="4"/>
  <c r="H58" i="4"/>
  <c r="G13" i="4"/>
  <c r="H13" i="4"/>
  <c r="G66" i="4"/>
  <c r="H66" i="4"/>
  <c r="H34" i="4"/>
  <c r="H69" i="4"/>
  <c r="H35" i="4"/>
  <c r="H17" i="4"/>
  <c r="H36" i="4"/>
  <c r="G34" i="4"/>
  <c r="G69" i="4"/>
  <c r="G35" i="4"/>
  <c r="G17" i="4"/>
  <c r="G36" i="4"/>
  <c r="D9" i="3"/>
  <c r="J9" i="3"/>
  <c r="D10" i="3"/>
  <c r="J10" i="3"/>
  <c r="J11" i="3"/>
  <c r="J12" i="3"/>
  <c r="J13" i="3"/>
  <c r="D11" i="3"/>
  <c r="D12" i="3"/>
  <c r="D13" i="3"/>
  <c r="E14" i="3"/>
  <c r="E30" i="3"/>
  <c r="E46" i="3"/>
  <c r="F14" i="3"/>
  <c r="G14" i="3"/>
  <c r="H14" i="3"/>
  <c r="H30" i="3"/>
  <c r="H46" i="3"/>
  <c r="I14" i="3"/>
  <c r="I30" i="3"/>
  <c r="I46" i="3"/>
  <c r="K14" i="3"/>
  <c r="L14" i="3"/>
  <c r="K30" i="3"/>
  <c r="L30" i="3"/>
  <c r="K46" i="3"/>
  <c r="L46" i="3"/>
  <c r="N14" i="3"/>
  <c r="O14" i="3"/>
  <c r="N30" i="3"/>
  <c r="O30" i="3"/>
  <c r="N46" i="3"/>
  <c r="O46" i="3"/>
  <c r="M14" i="3"/>
  <c r="P14" i="3"/>
  <c r="Q14" i="3"/>
  <c r="R14" i="3"/>
  <c r="Q30" i="3"/>
  <c r="R30" i="3"/>
  <c r="Q46" i="3"/>
  <c r="R46" i="3"/>
  <c r="T14" i="3"/>
  <c r="U14" i="3"/>
  <c r="T30" i="3"/>
  <c r="U30" i="3"/>
  <c r="T46" i="3"/>
  <c r="U46" i="3"/>
  <c r="S14" i="3"/>
  <c r="V14" i="3"/>
  <c r="W14" i="3"/>
  <c r="X14" i="3"/>
  <c r="W30" i="3"/>
  <c r="X30" i="3"/>
  <c r="W46" i="3"/>
  <c r="X46" i="3"/>
  <c r="Z14" i="3"/>
  <c r="AA14" i="3"/>
  <c r="Z30" i="3"/>
  <c r="AA30" i="3"/>
  <c r="Z46" i="3"/>
  <c r="AA46" i="3"/>
  <c r="Y14" i="3"/>
  <c r="AB14" i="3"/>
  <c r="AC14" i="3"/>
  <c r="AD14" i="3"/>
  <c r="AC30" i="3"/>
  <c r="AD30" i="3"/>
  <c r="AC46" i="3"/>
  <c r="AD46" i="3"/>
  <c r="AF14" i="3"/>
  <c r="AG14" i="3"/>
  <c r="AF30" i="3"/>
  <c r="AG30" i="3"/>
  <c r="AF46" i="3"/>
  <c r="AG46" i="3"/>
  <c r="AE14" i="3"/>
  <c r="AH14" i="3"/>
  <c r="AI14" i="3"/>
  <c r="AJ14" i="3"/>
  <c r="AI30" i="3"/>
  <c r="AJ30" i="3"/>
  <c r="AI46" i="3"/>
  <c r="AJ46" i="3"/>
  <c r="AL14" i="3"/>
  <c r="AM14" i="3"/>
  <c r="AL30" i="3"/>
  <c r="AM30" i="3"/>
  <c r="AL46" i="3"/>
  <c r="AM46" i="3"/>
  <c r="AK14" i="3"/>
  <c r="AN14" i="3"/>
  <c r="D20" i="3"/>
  <c r="J20" i="3"/>
  <c r="D21" i="3"/>
  <c r="J21" i="3"/>
  <c r="J22" i="3"/>
  <c r="J23" i="3"/>
  <c r="J24" i="3"/>
  <c r="J25" i="3"/>
  <c r="J26" i="3"/>
  <c r="J27" i="3"/>
  <c r="J28" i="3"/>
  <c r="J29" i="3"/>
  <c r="D22" i="3"/>
  <c r="D23" i="3"/>
  <c r="D24" i="3"/>
  <c r="D25" i="3"/>
  <c r="D26" i="3"/>
  <c r="D27" i="3"/>
  <c r="D28" i="3"/>
  <c r="D29" i="3"/>
  <c r="F30" i="3"/>
  <c r="G30" i="3"/>
  <c r="G46" i="3"/>
  <c r="M30" i="3"/>
  <c r="P30" i="3"/>
  <c r="S30" i="3"/>
  <c r="V30" i="3"/>
  <c r="Y30" i="3"/>
  <c r="AB30" i="3"/>
  <c r="AE30" i="3"/>
  <c r="AH30" i="3"/>
  <c r="AK30" i="3"/>
  <c r="AN30" i="3"/>
  <c r="D36" i="3"/>
  <c r="J36" i="3"/>
  <c r="D37" i="3"/>
  <c r="D38" i="3"/>
  <c r="D39" i="3"/>
  <c r="D40" i="3"/>
  <c r="D41" i="3"/>
  <c r="D42" i="3"/>
  <c r="D43" i="3"/>
  <c r="D44" i="3"/>
  <c r="D45" i="3"/>
  <c r="J37" i="3"/>
  <c r="J38" i="3"/>
  <c r="J39" i="3"/>
  <c r="J40" i="3"/>
  <c r="J41" i="3"/>
  <c r="J42" i="3"/>
  <c r="J43" i="3"/>
  <c r="J44" i="3"/>
  <c r="J45" i="3"/>
  <c r="F46" i="3"/>
  <c r="M46" i="3"/>
  <c r="P46" i="3"/>
  <c r="S46" i="3"/>
  <c r="V46" i="3"/>
  <c r="Y46" i="3"/>
  <c r="AB46" i="3"/>
  <c r="AE46" i="3"/>
  <c r="AH46" i="3"/>
  <c r="AK46" i="3"/>
  <c r="AN46" i="3"/>
  <c r="D16" i="2"/>
  <c r="E16" i="2"/>
  <c r="F16" i="2"/>
  <c r="G16" i="2"/>
  <c r="H16" i="2"/>
  <c r="I16" i="2"/>
  <c r="J16" i="2"/>
  <c r="K16" i="2"/>
  <c r="L16" i="2"/>
  <c r="K44" i="2"/>
  <c r="L44" i="2"/>
  <c r="K57" i="2"/>
  <c r="L57" i="2"/>
  <c r="N16" i="2"/>
  <c r="O16" i="2"/>
  <c r="N44" i="2"/>
  <c r="O44" i="2"/>
  <c r="N57" i="2"/>
  <c r="O57" i="2"/>
  <c r="M16" i="2"/>
  <c r="P16" i="2"/>
  <c r="Q16" i="2"/>
  <c r="R16" i="2"/>
  <c r="Q44" i="2"/>
  <c r="R44" i="2"/>
  <c r="Q57" i="2"/>
  <c r="R57" i="2"/>
  <c r="S16" i="2"/>
  <c r="T16" i="2"/>
  <c r="U16" i="2"/>
  <c r="V16" i="2"/>
  <c r="D44" i="2"/>
  <c r="E44" i="2"/>
  <c r="F44" i="2"/>
  <c r="G44" i="2"/>
  <c r="G58" i="2" s="1"/>
  <c r="H44" i="2"/>
  <c r="H57" i="2"/>
  <c r="H58" i="2" s="1"/>
  <c r="I44" i="2"/>
  <c r="J44" i="2"/>
  <c r="M44" i="2"/>
  <c r="P44" i="2"/>
  <c r="S44" i="2"/>
  <c r="T44" i="2"/>
  <c r="U44" i="2"/>
  <c r="T57" i="2"/>
  <c r="U57" i="2"/>
  <c r="V44" i="2"/>
  <c r="D57" i="2"/>
  <c r="E57" i="2"/>
  <c r="F57" i="2"/>
  <c r="G57" i="2"/>
  <c r="I57" i="2"/>
  <c r="I58" i="2" s="1"/>
  <c r="J57" i="2"/>
  <c r="M57" i="2"/>
  <c r="P57" i="2"/>
  <c r="S57" i="2"/>
  <c r="V57" i="2"/>
  <c r="D33" i="1"/>
  <c r="E33" i="1"/>
  <c r="F33" i="1"/>
  <c r="G33" i="1"/>
  <c r="H33" i="1"/>
  <c r="I33" i="1"/>
  <c r="I74" i="1" s="1"/>
  <c r="I63" i="1"/>
  <c r="I73" i="1"/>
  <c r="J33" i="1"/>
  <c r="K33" i="1"/>
  <c r="L33" i="1"/>
  <c r="M33" i="1"/>
  <c r="N33" i="1"/>
  <c r="O33" i="1"/>
  <c r="P33" i="1"/>
  <c r="Q33" i="1"/>
  <c r="R33" i="1"/>
  <c r="S33" i="1"/>
  <c r="T33" i="1"/>
  <c r="U33" i="1"/>
  <c r="V33" i="1"/>
  <c r="W33" i="1"/>
  <c r="X33" i="1"/>
  <c r="Y33" i="1"/>
  <c r="Z33" i="1"/>
  <c r="AA33" i="1"/>
  <c r="AB33" i="1"/>
  <c r="D61" i="1"/>
  <c r="E61" i="1"/>
  <c r="F63" i="1"/>
  <c r="G63" i="1"/>
  <c r="H63" i="1"/>
  <c r="K63" i="1"/>
  <c r="L63" i="1"/>
  <c r="M63" i="1"/>
  <c r="N63" i="1"/>
  <c r="O63" i="1"/>
  <c r="P63" i="1"/>
  <c r="Q63" i="1"/>
  <c r="R63" i="1"/>
  <c r="S63" i="1"/>
  <c r="T63" i="1"/>
  <c r="U63" i="1"/>
  <c r="V63" i="1"/>
  <c r="W63" i="1"/>
  <c r="X63" i="1"/>
  <c r="Y63" i="1"/>
  <c r="Z63" i="1"/>
  <c r="AA63" i="1"/>
  <c r="AB63" i="1"/>
  <c r="D73" i="1"/>
  <c r="E73" i="1"/>
  <c r="F73" i="1"/>
  <c r="G73" i="1"/>
  <c r="H73" i="1"/>
  <c r="K73" i="1"/>
  <c r="L73" i="1"/>
  <c r="N73" i="1"/>
  <c r="O73" i="1"/>
  <c r="Q73" i="1"/>
  <c r="S73" i="1"/>
  <c r="T73" i="1"/>
  <c r="V73" i="1"/>
  <c r="W73" i="1"/>
  <c r="X73" i="1"/>
  <c r="Y73" i="1"/>
  <c r="Z73" i="1"/>
  <c r="AA73" i="1"/>
  <c r="AB73" i="1"/>
  <c r="T47" i="3" l="1"/>
  <c r="F47" i="3"/>
  <c r="E58" i="2"/>
  <c r="L47" i="4"/>
  <c r="F19" i="4"/>
  <c r="N58" i="2"/>
  <c r="G74" i="1"/>
  <c r="S81" i="4"/>
  <c r="M81" i="4"/>
  <c r="G21" i="4"/>
  <c r="H21" i="4"/>
  <c r="H47" i="4"/>
  <c r="G47" i="4"/>
  <c r="F67" i="4"/>
  <c r="F33" i="4"/>
  <c r="F69" i="4"/>
  <c r="F35" i="4"/>
  <c r="F56" i="4"/>
  <c r="F46" i="4"/>
  <c r="F58" i="4"/>
  <c r="F16" i="4"/>
  <c r="F39" i="4"/>
  <c r="F64" i="4"/>
  <c r="F41" i="4"/>
  <c r="F34" i="4"/>
  <c r="F13" i="4"/>
  <c r="F38" i="4"/>
  <c r="F32" i="4"/>
  <c r="F61" i="4"/>
  <c r="F44" i="4"/>
  <c r="F57" i="4"/>
  <c r="F36" i="4"/>
  <c r="F98" i="4"/>
  <c r="F30" i="4"/>
  <c r="F40" i="4"/>
  <c r="Z47" i="3"/>
  <c r="AF47" i="3"/>
  <c r="F17" i="4"/>
  <c r="F66" i="4"/>
  <c r="F60" i="4"/>
  <c r="F42" i="4"/>
  <c r="F31" i="4"/>
  <c r="Z74" i="1"/>
  <c r="K74" i="1"/>
  <c r="W74" i="1"/>
  <c r="H74" i="1"/>
  <c r="F58" i="2"/>
  <c r="T58" i="2"/>
  <c r="Q58" i="2"/>
  <c r="K58" i="2"/>
  <c r="J46" i="3"/>
  <c r="D46" i="3"/>
  <c r="G47" i="3"/>
  <c r="D30" i="3"/>
  <c r="J30" i="3"/>
  <c r="AL47" i="3"/>
  <c r="AI47" i="3"/>
  <c r="AI48" i="3" s="1"/>
  <c r="AC47" i="3"/>
  <c r="AC48" i="3" s="1"/>
  <c r="W47" i="3"/>
  <c r="Q47" i="3"/>
  <c r="Q48" i="3" s="1"/>
  <c r="N47" i="3"/>
  <c r="K47" i="3"/>
  <c r="K48" i="3" s="1"/>
  <c r="I47" i="3"/>
  <c r="H47" i="3"/>
  <c r="E47" i="3"/>
  <c r="D14" i="3"/>
  <c r="J14" i="3"/>
  <c r="J47" i="3" s="1"/>
  <c r="F15" i="4"/>
  <c r="K59" i="2" l="1"/>
  <c r="W48" i="3"/>
  <c r="K49" i="3" s="1"/>
  <c r="Q59" i="2"/>
  <c r="K60" i="2" s="1"/>
  <c r="M82" i="4"/>
  <c r="F47" i="4"/>
  <c r="D47" i="3"/>
</calcChain>
</file>

<file path=xl/sharedStrings.xml><?xml version="1.0" encoding="utf-8"?>
<sst xmlns="http://schemas.openxmlformats.org/spreadsheetml/2006/main" count="1107" uniqueCount="350">
  <si>
    <t>Wydział Organizacji Sztuki Filmowej</t>
  </si>
  <si>
    <t>studia I stopnia</t>
  </si>
  <si>
    <t>Organizacja Produkcji Filmowej i Telewizyjnej</t>
  </si>
  <si>
    <t>niestacjonarne</t>
  </si>
  <si>
    <t>rok akademicki 2011/2012</t>
  </si>
  <si>
    <t>A</t>
  </si>
  <si>
    <t>GRUPA TREŚCI PODSTAWOWYCH</t>
  </si>
  <si>
    <t>I rok</t>
  </si>
  <si>
    <t>II rok</t>
  </si>
  <si>
    <t>III rok</t>
  </si>
  <si>
    <t>semestr 1</t>
  </si>
  <si>
    <t>semestr 2</t>
  </si>
  <si>
    <t>semestr 3</t>
  </si>
  <si>
    <t>semestr 4</t>
  </si>
  <si>
    <t>semestr 5</t>
  </si>
  <si>
    <t>semestr 6</t>
  </si>
  <si>
    <t>Lp</t>
  </si>
  <si>
    <t>Treści kształcenia w zakresie/nazwa przedmiotu</t>
  </si>
  <si>
    <t>E/Z</t>
  </si>
  <si>
    <t>Razem</t>
  </si>
  <si>
    <t>w tym</t>
  </si>
  <si>
    <t>Razem
ECTS</t>
  </si>
  <si>
    <t>16 tyg.</t>
  </si>
  <si>
    <t>14 tyg.</t>
  </si>
  <si>
    <t>wykł.</t>
  </si>
  <si>
    <t>ćwicz.</t>
  </si>
  <si>
    <t>laborat.</t>
  </si>
  <si>
    <t>konwer.</t>
  </si>
  <si>
    <t>semin.</t>
  </si>
  <si>
    <t>ECTS</t>
  </si>
  <si>
    <t>Ekonomii</t>
  </si>
  <si>
    <t>Podstawy ekonomii</t>
  </si>
  <si>
    <t>z/E</t>
  </si>
  <si>
    <t>P.Kossecki</t>
  </si>
  <si>
    <t>Zarządzanie instytucją kultury</t>
  </si>
  <si>
    <t>M.Sobocińska</t>
  </si>
  <si>
    <t>Zachowania konsumenta  na rynku kultury</t>
  </si>
  <si>
    <t>zo</t>
  </si>
  <si>
    <t>Polityka podatkowa</t>
  </si>
  <si>
    <t>z</t>
  </si>
  <si>
    <t>Elementy wiedzy menadżerskiej</t>
  </si>
  <si>
    <t>K.Rokoszewski</t>
  </si>
  <si>
    <t>Prawa</t>
  </si>
  <si>
    <t>Prawo własności intelektualnej</t>
  </si>
  <si>
    <t>z/zo</t>
  </si>
  <si>
    <t>M.Żelazowska dodano 8 godz.</t>
  </si>
  <si>
    <t>Prawo gospodarcze</t>
  </si>
  <si>
    <t>K.Indecki</t>
  </si>
  <si>
    <t>Filmu i sztuk audiowizualnych</t>
  </si>
  <si>
    <t>Historia filmu</t>
  </si>
  <si>
    <t>J. Lemann_Zajićek</t>
  </si>
  <si>
    <t>Estetyka filmu</t>
  </si>
  <si>
    <t>vacat</t>
  </si>
  <si>
    <t>Projekcje do historii filmu</t>
  </si>
  <si>
    <t>Historia filmu polskiego</t>
  </si>
  <si>
    <t>T.Szczepański</t>
  </si>
  <si>
    <t>Mediów informacji i komunikowania</t>
  </si>
  <si>
    <t>Systemy radia i tv</t>
  </si>
  <si>
    <t>J. Snopkiewicz</t>
  </si>
  <si>
    <t>Socjologia</t>
  </si>
  <si>
    <t>R. Dopierała</t>
  </si>
  <si>
    <t>Komunikacja w mediach</t>
  </si>
  <si>
    <t>M.Markiewicz</t>
  </si>
  <si>
    <t>Historii kultury i sztuki</t>
  </si>
  <si>
    <t>Historia literatury i teatru</t>
  </si>
  <si>
    <t>E.Tyszecka-Grygorowicz</t>
  </si>
  <si>
    <t>Historia sztuki</t>
  </si>
  <si>
    <t>P.Sztabińska</t>
  </si>
  <si>
    <t>Propedeutyka filozofii i etyki</t>
  </si>
  <si>
    <t>A.Kaniowski</t>
  </si>
  <si>
    <t>RAZEM   A:</t>
  </si>
  <si>
    <t>B</t>
  </si>
  <si>
    <t>GRUPA TREŚCI KIERUNKOWYCH</t>
  </si>
  <si>
    <t>Nazwa przedmiotu</t>
  </si>
  <si>
    <t>wykłady</t>
  </si>
  <si>
    <t>Historia gospodarcza kinematografii</t>
  </si>
  <si>
    <t>E.Zajićek</t>
  </si>
  <si>
    <t>Seminarium dyplomowe</t>
  </si>
  <si>
    <t>Polskie kino aspekt gospodarczy</t>
  </si>
  <si>
    <t>E.Gębicka</t>
  </si>
  <si>
    <t>Fotografika</t>
  </si>
  <si>
    <t>I.Łapińska</t>
  </si>
  <si>
    <t>Orgnanizacja i ekonomika produkcji telewizyjnej</t>
  </si>
  <si>
    <t>R.Sawka</t>
  </si>
  <si>
    <t>Scenariopisarstwo</t>
  </si>
  <si>
    <t>P.Wojciechowski</t>
  </si>
  <si>
    <t>Reżyseria filmowa i telewizyjna</t>
  </si>
  <si>
    <t>A.Bednarek</t>
  </si>
  <si>
    <t>Sztuka operatorska</t>
  </si>
  <si>
    <t>T.Samosionek</t>
  </si>
  <si>
    <t>Technika dźwięku w filmie i tv</t>
  </si>
  <si>
    <t>M.Szukalski</t>
  </si>
  <si>
    <t>Techniki telewizyjne</t>
  </si>
  <si>
    <t>J.Kryszałowicz</t>
  </si>
  <si>
    <t>Organizacja produkcji filmowej</t>
  </si>
  <si>
    <t>Z.Kuczyński</t>
  </si>
  <si>
    <t>Scenografia filmowa i tv</t>
  </si>
  <si>
    <t>T.Majda/M.Kędzielawski</t>
  </si>
  <si>
    <t>Reklama w mediach</t>
  </si>
  <si>
    <t>Formy telewizyjne</t>
  </si>
  <si>
    <t>Z</t>
  </si>
  <si>
    <t>J. Woźniak</t>
  </si>
  <si>
    <t>Planowanie budżetów filmowych</t>
  </si>
  <si>
    <t>E</t>
  </si>
  <si>
    <t>K.Sioma</t>
  </si>
  <si>
    <t>Montaż w filmie i telewizji</t>
  </si>
  <si>
    <t>Z. Niciński  dodano 7 godz.</t>
  </si>
  <si>
    <t>Planowanie budżetów filmowych - ćwiczenia</t>
  </si>
  <si>
    <t>K.Sioma/W.Piotrowska</t>
  </si>
  <si>
    <t>Animacja w filmie i telewizji z elementami kosztorysowania</t>
  </si>
  <si>
    <t>A.Wojnach</t>
  </si>
  <si>
    <t>Film dokumentalny</t>
  </si>
  <si>
    <t>A.Jurga</t>
  </si>
  <si>
    <t>Pozyskiwanie środków finansowych - aplikacje</t>
  </si>
  <si>
    <t>M.Rudnicki</t>
  </si>
  <si>
    <t>Materiały światłoczułe</t>
  </si>
  <si>
    <t>M.Roguska</t>
  </si>
  <si>
    <t>RAZEM   B:</t>
  </si>
  <si>
    <t>C</t>
  </si>
  <si>
    <t>INNE WYMAGANIA</t>
  </si>
  <si>
    <t>Technologia informacyjna</t>
  </si>
  <si>
    <t>K.Franek</t>
  </si>
  <si>
    <t>Informatyka w zarządzaniu</t>
  </si>
  <si>
    <t>Podstawy bezpieczeństwa i higieny pracy</t>
  </si>
  <si>
    <t>W.Konkol</t>
  </si>
  <si>
    <t>Język obcy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</si>
  <si>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</si>
  <si>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A.Walczak</t>
  </si>
  <si>
    <t>RAZEM   C:</t>
  </si>
  <si>
    <t>RAZEM SEMESTRY (A+B+C)</t>
  </si>
  <si>
    <t>RAZEM ROCZNIE</t>
  </si>
  <si>
    <t>OGÓŁEM</t>
  </si>
  <si>
    <t>PRAKTYKI</t>
  </si>
  <si>
    <t>Studia kończą się nadaniem tytułu zawodowego licencjata na kierunku  …………….………………….  w zakresie  …………….………………….</t>
  </si>
  <si>
    <t>Org. produkcji filmowej i tv</t>
  </si>
  <si>
    <t>Plan studiów zatwierdzony przez Radę Wydziału w dniu ………....……</t>
  </si>
  <si>
    <t>Otrzymują:</t>
  </si>
  <si>
    <t>1. Dział Nauczania</t>
  </si>
  <si>
    <t>.....................................................................</t>
  </si>
  <si>
    <t>2. Instytut</t>
  </si>
  <si>
    <t>(pieczęć i podpis Dyrektora Instytutu)</t>
  </si>
  <si>
    <t>(pieczęć i podpis Dziekana)</t>
  </si>
  <si>
    <t>3. Dziekanat</t>
  </si>
  <si>
    <t xml:space="preserve">studia II stopnia </t>
  </si>
  <si>
    <t xml:space="preserve">studia niestacjonarne   </t>
  </si>
  <si>
    <t>labolat.</t>
  </si>
  <si>
    <t>Organizacja pracy własnej kierownika produkcji z podsta. ergonomii</t>
  </si>
  <si>
    <t>4 kierowników produkcji x 7 godz. + 2 godz. Ergonomia pracy</t>
  </si>
  <si>
    <t xml:space="preserve">E.Jastrzębska, </t>
  </si>
  <si>
    <t>Techniki Public Relations w promocji filmu fabularnego</t>
  </si>
  <si>
    <t>Kampania marketingowa w mediach</t>
  </si>
  <si>
    <t>Estetyka mediów elektronicznych w świecie kultury</t>
  </si>
  <si>
    <t>A.Kowalczyk</t>
  </si>
  <si>
    <t>Autorzy kina współczesnego</t>
  </si>
  <si>
    <t>Kierunki transformacji kultury i sztuki</t>
  </si>
  <si>
    <t>Modele komunikacji społecznej z elementami psychologii</t>
  </si>
  <si>
    <t>E.Strzelecka</t>
  </si>
  <si>
    <t>Planowanie i finansowanie produkcji filmowej zagranicą</t>
  </si>
  <si>
    <t>T.Drewno</t>
  </si>
  <si>
    <t>Producenckie aspekty organizacji kinematografii</t>
  </si>
  <si>
    <t>D.Ostrowska-Orlińska</t>
  </si>
  <si>
    <t>Finansowanie produkcji filmowej i telewizyjnej w Polsce</t>
  </si>
  <si>
    <t xml:space="preserve">Podatki w sferze kultury audiowizualnej </t>
  </si>
  <si>
    <t>Opracowanie biznesplanu projektu medialnego</t>
  </si>
  <si>
    <t>Urszula Świerczyńska</t>
  </si>
  <si>
    <t>Techniki kierownicze w produkcji filmowo - telewizyjnej</t>
  </si>
  <si>
    <t>E.Zajicek</t>
  </si>
  <si>
    <t>Analiza produkcyjna prac literackich</t>
  </si>
  <si>
    <t>T. Szafrański ?</t>
  </si>
  <si>
    <t>Rynek mediów elektronicznych w w wrunkach konkurencji i integracji europejskiej</t>
  </si>
  <si>
    <t>Albert Woźniak mgr tel. 508 457 699</t>
  </si>
  <si>
    <t>Etyka w mediach</t>
  </si>
  <si>
    <t>J. Miksa</t>
  </si>
  <si>
    <t>Polityka medialna Unii Europejskiej</t>
  </si>
  <si>
    <t>Albert Woźniak</t>
  </si>
  <si>
    <t>Prawo autorskie z elementami analityki umów</t>
  </si>
  <si>
    <t>z/o</t>
  </si>
  <si>
    <t>M.Żelazowska</t>
  </si>
  <si>
    <t>Podstawy reżyserii i pracy z aktorem</t>
  </si>
  <si>
    <t>Analiza organizacyjno-ekonomiczna filmu</t>
  </si>
  <si>
    <t>zo/E</t>
  </si>
  <si>
    <t xml:space="preserve">K.Sioma/Z.Kuczyński </t>
  </si>
  <si>
    <t>Koprodukcje i usługi produkcyjne dla kontrahentów zagranicznych</t>
  </si>
  <si>
    <t>E.Puszczyńska</t>
  </si>
  <si>
    <t>Rynek dystrybucyjny w Polsce</t>
  </si>
  <si>
    <t>R.Sosnowski</t>
  </si>
  <si>
    <t>Produkcja filmu reklamowego</t>
  </si>
  <si>
    <t>M. Rudnicki</t>
  </si>
  <si>
    <t>Strategia programowa na rynku mediów elektronicznych</t>
  </si>
  <si>
    <t>J.Snopkiewicz</t>
  </si>
  <si>
    <t>Podstawy finansów przedsiębiorstw</t>
  </si>
  <si>
    <t>Zarządzanie personelem, systemy motywacyjne i techniki negocjacyjne</t>
  </si>
  <si>
    <t>Podstawy prawa międzynarodowego/ Prawo pracy</t>
  </si>
  <si>
    <t>Fotografia reklamowa i użytkowa</t>
  </si>
  <si>
    <t>I. Łapińska</t>
  </si>
  <si>
    <t>Organizacja widowisk i imprez masowych</t>
  </si>
  <si>
    <t>Podstawy realizacji telewizyjnej - ćwiczenia studyjne</t>
  </si>
  <si>
    <t>J.Woźniak</t>
  </si>
  <si>
    <t>Udźwiękowienie filmu - ćwiczenia studyjne</t>
  </si>
  <si>
    <t>Techologie informatyczne w mediach. Badania statystyczne.</t>
  </si>
  <si>
    <t xml:space="preserve">Planowanie budżetów filmowych </t>
  </si>
  <si>
    <t>R. Sawka zajęcia wyrównawcze</t>
  </si>
  <si>
    <t xml:space="preserve">Technologia produkcji filmowej </t>
  </si>
  <si>
    <t>E/E</t>
  </si>
  <si>
    <t>Dorota Ostrowska - Orlińska zajęcia wyrównawcze</t>
  </si>
  <si>
    <t xml:space="preserve">Wykłady monograficzne </t>
  </si>
  <si>
    <t>Goście Producenci 4 osoby x 4 godz.</t>
  </si>
  <si>
    <t>Seminarium magisterskie i przygotowanie do egzaminu</t>
  </si>
  <si>
    <t>Osoby wskazane przez Panią Dziekan</t>
  </si>
  <si>
    <t>P R A K T Y K I</t>
  </si>
  <si>
    <t>Studia kończą się nadaniem tytułu zawodowego magistra na kierunku  …………….…………….  w zakresie  …………….…………….</t>
  </si>
  <si>
    <t>.........................................................</t>
  </si>
  <si>
    <t>Wydział  ……...…………………..………………………….</t>
  </si>
  <si>
    <t>studia jednolite magisterskie</t>
  </si>
  <si>
    <t>Kierunek  ………………………..………………………….</t>
  </si>
  <si>
    <t xml:space="preserve">studia stacjonarne / niestacjonarne   </t>
  </si>
  <si>
    <t>Specjalność …...…….…......…….………………………….</t>
  </si>
  <si>
    <t>od roku akademickiego ………………</t>
  </si>
  <si>
    <t>IV rok</t>
  </si>
  <si>
    <t>V rok</t>
  </si>
  <si>
    <t>semestr 7</t>
  </si>
  <si>
    <t>semestr 8</t>
  </si>
  <si>
    <t>semestr 9</t>
  </si>
  <si>
    <t>semestr 10</t>
  </si>
  <si>
    <t>15 tyg.</t>
  </si>
  <si>
    <t>Studia kończą się nadaniem tytułu zawodowego magistra na kierunku  …………….………………….  w zakresie  …………….………………….</t>
  </si>
  <si>
    <t>rok akademicki</t>
  </si>
  <si>
    <t>2019/2020</t>
  </si>
  <si>
    <t>Imię i nazwisko prowadzącego (tytuł lub stopień naukowy)</t>
  </si>
  <si>
    <t>kod przed.</t>
  </si>
  <si>
    <t>E/Z/Z+O</t>
  </si>
  <si>
    <t>15  tyg.</t>
  </si>
  <si>
    <t xml:space="preserve">Organizacja pracy własnej kierownika produkcji </t>
  </si>
  <si>
    <t xml:space="preserve">Kampania marketingowa w mediach </t>
  </si>
  <si>
    <t xml:space="preserve">Autorzy kina europejskiego </t>
  </si>
  <si>
    <t>dr hab.M. Adamczak</t>
  </si>
  <si>
    <t>Audyt działalności podmiotu rynku audiowizualnego</t>
  </si>
  <si>
    <t>Zamówienia publiczne w obszarze kultury</t>
  </si>
  <si>
    <t>zo/zo</t>
  </si>
  <si>
    <t xml:space="preserve">mgr E.Jastrzębska </t>
  </si>
  <si>
    <t>dr  A.Pachnicka</t>
  </si>
  <si>
    <t xml:space="preserve">Montaż form multimedialnych </t>
  </si>
  <si>
    <t>dr M.Giec</t>
  </si>
  <si>
    <t>dr J.Miksa</t>
  </si>
  <si>
    <t>Reżyseria filmu i podstawy pracy z aktorem</t>
  </si>
  <si>
    <t>Rynek filmu animowanego</t>
  </si>
  <si>
    <t>Analiza organizacyjno-ekonomiczna filmu - ćwiczenia</t>
  </si>
  <si>
    <t xml:space="preserve">Dystrybucja i rozpowszechnianie utworów audiowizualnych </t>
  </si>
  <si>
    <t xml:space="preserve">Produkcja filmu reklamowego </t>
  </si>
  <si>
    <t>mgr A.Kotowski</t>
  </si>
  <si>
    <r>
      <t xml:space="preserve">Modelowanie finansów przedsiębiorstwa/ Finansowanie przedsięwzieć w kulturze </t>
    </r>
    <r>
      <rPr>
        <u/>
        <sz val="8"/>
        <color indexed="10"/>
        <rFont val="Arial"/>
        <family val="2"/>
      </rPr>
      <t>PDW</t>
    </r>
  </si>
  <si>
    <t>Nurty fotografii współczesnej</t>
  </si>
  <si>
    <t>prof. dr hab. I. Łapińska</t>
  </si>
  <si>
    <t>Realizacja telewizyjna - ćwiczenia studyjne</t>
  </si>
  <si>
    <t xml:space="preserve">dr K.Franek </t>
  </si>
  <si>
    <t xml:space="preserve">Planowanie i kosztorysowanie koprodukcyjnych filmów fabularnych  </t>
  </si>
  <si>
    <t xml:space="preserve">Kierowanie projektem filmowym </t>
  </si>
  <si>
    <t>Cyberkultura w relacji z e-biznesem</t>
  </si>
  <si>
    <t>Zarządzanie teatrem</t>
  </si>
  <si>
    <t>Proseminarium</t>
  </si>
  <si>
    <t>promotorzy:dr / dr hab./ prof.</t>
  </si>
  <si>
    <t>Kierunek: Organizacja produkcji filmowej i telewizyjnej</t>
  </si>
  <si>
    <t>dr P.Furmankiewicz</t>
  </si>
  <si>
    <t xml:space="preserve">mgr M. Okniński              </t>
  </si>
  <si>
    <t xml:space="preserve">dr A.Orankiewicz </t>
  </si>
  <si>
    <t xml:space="preserve">dr A.Orankiewicz                                               </t>
  </si>
  <si>
    <t xml:space="preserve">dr hab. M. Sobocińska </t>
  </si>
  <si>
    <t>dr hab. M. Sobocińska</t>
  </si>
  <si>
    <t>prof. dr hab. T. Szczepański</t>
  </si>
  <si>
    <t xml:space="preserve">dr hab.U.Świerczyńska-Kaczor </t>
  </si>
  <si>
    <t>dr hab. P.Kossecki</t>
  </si>
  <si>
    <t>mgr Z. Kuczyński;                                                                           dr M.Rudnicki</t>
  </si>
  <si>
    <t xml:space="preserve">mgr J. Snopkiewicz                        </t>
  </si>
  <si>
    <t xml:space="preserve">dr hab. U.Świerczyńska Kaczor </t>
  </si>
  <si>
    <t>dr hab.P. Kossecki</t>
  </si>
  <si>
    <t xml:space="preserve">mgr Z.Domagalski </t>
  </si>
  <si>
    <t>dr  R. Sawka</t>
  </si>
  <si>
    <t>dr hab.M.Szukalski</t>
  </si>
  <si>
    <t xml:space="preserve">dr A.Wróblewska;                               dr A.Majer </t>
  </si>
  <si>
    <t xml:space="preserve">dr hab.U. Świerczyńska-Kaczor </t>
  </si>
  <si>
    <t xml:space="preserve">dr hab. M.Talarczyk </t>
  </si>
  <si>
    <t>Studia kończą się nadaniem tytułu zawodowego magistra na kierunku Organizacja produkcji filmowej i telewizyjnej</t>
  </si>
  <si>
    <t>Finansowanie produkcji filmowej i telewizyjnej  w Polsce</t>
  </si>
  <si>
    <t>Kierownictwo produkcji</t>
  </si>
  <si>
    <t>Prawo i etyka</t>
  </si>
  <si>
    <t>Sztuka</t>
  </si>
  <si>
    <t>Dystrybucja i promocja</t>
  </si>
  <si>
    <t>Finanse</t>
  </si>
  <si>
    <t>Zarządzanie i komunikacja</t>
  </si>
  <si>
    <t>Aspekt producencki</t>
  </si>
  <si>
    <t>Przedmioty zawodowe</t>
  </si>
  <si>
    <t>Prowadzanie kosztów filmu</t>
  </si>
  <si>
    <t xml:space="preserve">dr D.Michta </t>
  </si>
  <si>
    <t>Język angielski</t>
  </si>
  <si>
    <t>Negocjacje</t>
  </si>
  <si>
    <t>2021/2022</t>
  </si>
  <si>
    <t xml:space="preserve">mgr J. Wendorff-Østergaard;                          </t>
  </si>
  <si>
    <t>mgr J. Kaczmarski</t>
  </si>
  <si>
    <t>wykłady monograficzne z producentami</t>
  </si>
  <si>
    <t>mgr J.Wąchała</t>
  </si>
  <si>
    <t>Kompozycja obrazu filmowego</t>
  </si>
  <si>
    <t>dr A. Frątczak</t>
  </si>
  <si>
    <t>Rola producenta przy developmencie filmu fabularnego</t>
  </si>
  <si>
    <t>Nowe technologie w produkcji filmowej i kierowanie postprodukcją filmu</t>
  </si>
  <si>
    <t xml:space="preserve">mgr J. Kaczmarski                         </t>
  </si>
  <si>
    <t>Prawne formy działalności producenta filmowego</t>
  </si>
  <si>
    <t xml:space="preserve">mgr A.Kotowski;                                mgr A. Golańska                           </t>
  </si>
  <si>
    <t>2022/2023</t>
  </si>
  <si>
    <t>SIATKA ZAJĘĆ/ PROGRAM KSZTAŁCENIA</t>
  </si>
  <si>
    <t>FAKULTETY PROPONOWANE PRZEZ WOSF</t>
  </si>
  <si>
    <r>
      <t xml:space="preserve">Zarządzanie marką na rynku dóbr kultury </t>
    </r>
    <r>
      <rPr>
        <u/>
        <sz val="8"/>
        <color rgb="FFFF0000"/>
        <rFont val="Arial"/>
        <family val="2"/>
        <charset val="238"/>
      </rPr>
      <t>PDW</t>
    </r>
  </si>
  <si>
    <r>
      <t xml:space="preserve">Analiza prac literackich </t>
    </r>
    <r>
      <rPr>
        <u/>
        <sz val="8"/>
        <color rgb="FFFF0000"/>
        <rFont val="Arial"/>
        <family val="2"/>
        <charset val="238"/>
      </rPr>
      <t>PDW</t>
    </r>
  </si>
  <si>
    <r>
      <t xml:space="preserve">Innowacyjny start-up w mediach </t>
    </r>
    <r>
      <rPr>
        <u/>
        <sz val="8"/>
        <color rgb="FFFF0000"/>
        <rFont val="Arial"/>
        <family val="2"/>
        <charset val="238"/>
      </rPr>
      <t>PDW</t>
    </r>
  </si>
  <si>
    <r>
      <t xml:space="preserve">Prawo teatralne </t>
    </r>
    <r>
      <rPr>
        <u/>
        <sz val="8"/>
        <color rgb="FFFF0000"/>
        <rFont val="Arial"/>
        <family val="2"/>
        <charset val="238"/>
      </rPr>
      <t>PDW</t>
    </r>
  </si>
  <si>
    <r>
      <t xml:space="preserve">Modele komunikacji społecznej z elementami psychologii </t>
    </r>
    <r>
      <rPr>
        <u/>
        <sz val="8"/>
        <color rgb="FFFF0000"/>
        <rFont val="Arial"/>
        <family val="2"/>
        <charset val="238"/>
      </rPr>
      <t>PDW</t>
    </r>
  </si>
  <si>
    <t>dr M.Kołodziejczak                                 dr M.Czajkowska</t>
  </si>
  <si>
    <r>
      <t xml:space="preserve">Analiza mediów </t>
    </r>
    <r>
      <rPr>
        <u/>
        <sz val="8"/>
        <color rgb="FFFF0000"/>
        <rFont val="Arial"/>
        <family val="2"/>
        <charset val="238"/>
      </rPr>
      <t>PDW</t>
    </r>
  </si>
  <si>
    <t>dr Anna Zarychta</t>
  </si>
  <si>
    <r>
      <t xml:space="preserve">Etyka w mediach </t>
    </r>
    <r>
      <rPr>
        <u/>
        <sz val="8"/>
        <color rgb="FFFF0000"/>
        <rFont val="Arial"/>
        <family val="2"/>
        <charset val="238"/>
      </rPr>
      <t>PDW</t>
    </r>
  </si>
  <si>
    <t xml:space="preserve">Fakultety 1 + 2 + 3 </t>
  </si>
  <si>
    <t>Fakultety 4 + 5 + 6</t>
  </si>
  <si>
    <t>Fakultety 7 + 8</t>
  </si>
  <si>
    <t>Fakultety 9 + 10</t>
  </si>
  <si>
    <t>Seminarium magisterskie (wybór studenta)</t>
  </si>
  <si>
    <t>Przygotowanie kampanii promocyjno-reklamowej filmu fabularnego</t>
  </si>
  <si>
    <t xml:space="preserve">Współczesny rynek filmowy </t>
  </si>
  <si>
    <t>Polityka programowa kinematografii</t>
  </si>
  <si>
    <t>Produkcja reportażu TV</t>
  </si>
  <si>
    <t>Prawo umów w branży filmowejj</t>
  </si>
  <si>
    <t xml:space="preserve">mgr W. Wojnach                             </t>
  </si>
  <si>
    <t>1.</t>
  </si>
  <si>
    <t>2.</t>
  </si>
  <si>
    <t>3.</t>
  </si>
  <si>
    <t>4.</t>
  </si>
  <si>
    <t>5.</t>
  </si>
  <si>
    <t>6.</t>
  </si>
  <si>
    <t>7.</t>
  </si>
  <si>
    <t>8.</t>
  </si>
  <si>
    <t>Przedmiot prowadzony przez doktorantów</t>
  </si>
  <si>
    <t>TBD</t>
  </si>
  <si>
    <t>dr J. Buchwald</t>
  </si>
  <si>
    <t xml:space="preserve">Opracowanie dźwiękowe filmu  - muzyka filmowa </t>
  </si>
  <si>
    <t>31.</t>
  </si>
  <si>
    <t>zapraszani goście</t>
  </si>
  <si>
    <t xml:space="preserve">Zarządzanie niskobudżetowym projektem filmowym </t>
  </si>
  <si>
    <t>mgr Żelazowska</t>
  </si>
  <si>
    <t>Finansowanie produkcji filmowej zagranicą</t>
  </si>
  <si>
    <t xml:space="preserve">dr hab.  A.Bednarek                            / vacat </t>
  </si>
  <si>
    <t xml:space="preserve">dr Sawka dr M. Rudnicki,                                                 </t>
  </si>
  <si>
    <t>mgr E. Sęk-Koniarska;                    mgr inż. T.Drwal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</si>
</sst>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\ mmm"/>
  </numFmts>
  <fonts count="28" x14ac:knownFonts="1">
    <font>
      <sz val="1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8"/>
      <name val="Arial"/>
      <family val="2"/>
    </font>
    <font>
      <sz val="6"/>
      <color indexed="10"/>
      <name val="Arial"/>
      <family val="2"/>
    </font>
    <font>
      <sz val="7"/>
      <name val="Arial"/>
      <family val="2"/>
    </font>
    <font>
      <sz val="8"/>
      <color indexed="10"/>
      <name val="Arial"/>
      <family val="2"/>
    </font>
    <font>
      <b/>
      <sz val="8"/>
      <name val="Arial"/>
      <family val="2"/>
    </font>
    <font>
      <b/>
      <sz val="9"/>
      <color indexed="10"/>
      <name val="Arial"/>
      <family val="2"/>
    </font>
    <font>
      <sz val="10"/>
      <color indexed="10"/>
      <name val="Arial"/>
      <family val="2"/>
    </font>
    <font>
      <b/>
      <sz val="10"/>
      <color indexed="18"/>
      <name val="Arial"/>
      <family val="2"/>
    </font>
    <font>
      <b/>
      <sz val="10"/>
      <name val="Arial"/>
      <family val="2"/>
    </font>
    <font>
      <b/>
      <sz val="10"/>
      <color indexed="10"/>
      <name val="Arial"/>
      <family val="2"/>
    </font>
    <font>
      <b/>
      <sz val="12"/>
      <color indexed="18"/>
      <name val="Arial"/>
      <family val="2"/>
    </font>
    <font>
      <sz val="8"/>
      <name val="Arial CE"/>
      <family val="2"/>
      <charset val="238"/>
    </font>
    <font>
      <u/>
      <sz val="10"/>
      <name val="Arial"/>
      <family val="2"/>
    </font>
    <font>
      <u/>
      <sz val="8"/>
      <color indexed="10"/>
      <name val="Arial"/>
      <family val="2"/>
    </font>
    <font>
      <sz val="8"/>
      <color rgb="FFFF0000"/>
      <name val="Arial"/>
      <family val="2"/>
    </font>
    <font>
      <sz val="8"/>
      <color theme="1"/>
      <name val="Arial"/>
      <family val="2"/>
    </font>
    <font>
      <sz val="8"/>
      <color rgb="FF00B050"/>
      <name val="Arial"/>
      <family val="2"/>
    </font>
    <font>
      <u/>
      <sz val="8"/>
      <color rgb="FFFF0000"/>
      <name val="Arial"/>
      <family val="2"/>
      <charset val="238"/>
    </font>
    <font>
      <sz val="8"/>
      <color rgb="FF00B050"/>
      <name val="Arial"/>
      <family val="2"/>
      <charset val="238"/>
    </font>
    <font>
      <sz val="8"/>
      <color theme="3"/>
      <name val="Arial"/>
      <family val="2"/>
    </font>
    <font>
      <sz val="8"/>
      <color theme="4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indexed="43"/>
        <bgColor indexed="26"/>
      </patternFill>
    </fill>
    <fill>
      <patternFill patternType="solid">
        <fgColor indexed="42"/>
        <bgColor indexed="27"/>
      </patternFill>
    </fill>
    <fill>
      <patternFill patternType="solid">
        <fgColor indexed="49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26"/>
      </patternFill>
    </fill>
  </fills>
  <borders count="146">
    <border>
      <left/>
      <right/>
      <top/>
      <bottom/>
      <diagonal/>
    </border>
    <border>
      <left/>
      <right/>
      <top/>
      <bottom style="medium">
        <color indexed="8"/>
      </bottom>
      <diagonal/>
    </border>
    <border>
      <left style="medium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double">
        <color indexed="8"/>
      </right>
      <top style="medium">
        <color indexed="8"/>
      </top>
      <bottom style="thin">
        <color indexed="8"/>
      </bottom>
      <diagonal/>
    </border>
    <border>
      <left style="double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double">
        <color indexed="8"/>
      </right>
      <top/>
      <bottom style="thin">
        <color indexed="8"/>
      </bottom>
      <diagonal/>
    </border>
    <border>
      <left style="double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double">
        <color indexed="8"/>
      </right>
      <top style="thin">
        <color indexed="8"/>
      </top>
      <bottom style="thin">
        <color indexed="8"/>
      </bottom>
      <diagonal/>
    </border>
    <border>
      <left style="double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medium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double">
        <color indexed="8"/>
      </right>
      <top style="thin">
        <color indexed="8"/>
      </top>
      <bottom/>
      <diagonal/>
    </border>
    <border>
      <left style="double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double">
        <color indexed="8"/>
      </right>
      <top style="medium">
        <color indexed="8"/>
      </top>
      <bottom style="medium">
        <color indexed="8"/>
      </bottom>
      <diagonal/>
    </border>
    <border>
      <left style="double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/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/>
      <right/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/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double">
        <color indexed="8"/>
      </right>
      <top style="medium">
        <color indexed="8"/>
      </top>
      <bottom style="thin">
        <color indexed="8"/>
      </bottom>
      <diagonal/>
    </border>
    <border>
      <left/>
      <right style="double">
        <color indexed="8"/>
      </right>
      <top/>
      <bottom style="medium">
        <color indexed="8"/>
      </bottom>
      <diagonal/>
    </border>
    <border>
      <left style="double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/>
      <bottom/>
      <diagonal/>
    </border>
    <border>
      <left/>
      <right style="double">
        <color indexed="8"/>
      </right>
      <top/>
      <bottom/>
      <diagonal/>
    </border>
    <border>
      <left style="double">
        <color indexed="8"/>
      </left>
      <right style="medium">
        <color indexed="8"/>
      </right>
      <top style="thin">
        <color indexed="8"/>
      </top>
      <bottom/>
      <diagonal/>
    </border>
    <border>
      <left/>
      <right style="double">
        <color indexed="8"/>
      </right>
      <top style="thin">
        <color indexed="8"/>
      </top>
      <bottom/>
      <diagonal/>
    </border>
    <border>
      <left style="double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thin">
        <color indexed="8"/>
      </right>
      <top/>
      <bottom style="medium">
        <color indexed="8"/>
      </bottom>
      <diagonal/>
    </border>
    <border>
      <left style="medium">
        <color indexed="8"/>
      </left>
      <right style="double">
        <color indexed="8"/>
      </right>
      <top style="medium">
        <color indexed="8"/>
      </top>
      <bottom style="medium">
        <color indexed="8"/>
      </bottom>
      <diagonal/>
    </border>
    <border>
      <left style="double">
        <color indexed="8"/>
      </left>
      <right style="double">
        <color indexed="8"/>
      </right>
      <top style="medium">
        <color indexed="8"/>
      </top>
      <bottom style="medium">
        <color indexed="8"/>
      </bottom>
      <diagonal/>
    </border>
    <border>
      <left style="double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double">
        <color indexed="8"/>
      </left>
      <right style="double">
        <color indexed="8"/>
      </right>
      <top style="medium">
        <color indexed="8"/>
      </top>
      <bottom style="thin">
        <color indexed="8"/>
      </bottom>
      <diagonal/>
    </border>
    <border>
      <left style="double">
        <color indexed="8"/>
      </left>
      <right style="medium">
        <color indexed="8"/>
      </right>
      <top/>
      <bottom/>
      <diagonal/>
    </border>
    <border>
      <left style="double">
        <color indexed="8"/>
      </left>
      <right/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double">
        <color indexed="8"/>
      </right>
      <top style="thin">
        <color indexed="8"/>
      </top>
      <bottom/>
      <diagonal/>
    </border>
    <border>
      <left style="medium">
        <color indexed="8"/>
      </left>
      <right style="double">
        <color indexed="8"/>
      </right>
      <top/>
      <bottom style="medium">
        <color indexed="8"/>
      </bottom>
      <diagonal/>
    </border>
    <border>
      <left style="double">
        <color indexed="8"/>
      </left>
      <right/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/>
      <bottom style="medium">
        <color indexed="8"/>
      </bottom>
      <diagonal/>
    </border>
    <border>
      <left style="medium">
        <color indexed="8"/>
      </left>
      <right/>
      <top style="thin">
        <color indexed="8"/>
      </top>
      <bottom/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double">
        <color indexed="8"/>
      </right>
      <top style="thin">
        <color indexed="8"/>
      </top>
      <bottom style="medium">
        <color indexed="8"/>
      </bottom>
      <diagonal/>
    </border>
    <border>
      <left style="double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thin">
        <color indexed="8"/>
      </bottom>
      <diagonal/>
    </border>
    <border>
      <left style="medium">
        <color indexed="8"/>
      </left>
      <right/>
      <top/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 style="medium">
        <color indexed="8"/>
      </bottom>
      <diagonal/>
    </border>
    <border>
      <left style="medium">
        <color indexed="8"/>
      </left>
      <right/>
      <top style="thin">
        <color indexed="8"/>
      </top>
      <bottom style="thin">
        <color indexed="8"/>
      </bottom>
      <diagonal/>
    </border>
    <border>
      <left style="double">
        <color indexed="8"/>
      </left>
      <right/>
      <top style="thin">
        <color indexed="8"/>
      </top>
      <bottom/>
      <diagonal/>
    </border>
    <border>
      <left style="double">
        <color indexed="8"/>
      </left>
      <right/>
      <top/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/>
      <right/>
      <top style="medium">
        <color auto="1"/>
      </top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medium">
        <color indexed="8"/>
      </right>
      <top style="medium">
        <color indexed="8"/>
      </top>
      <bottom/>
      <diagonal/>
    </border>
    <border>
      <left/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double">
        <color indexed="8"/>
      </right>
      <top style="medium">
        <color indexed="8"/>
      </top>
      <bottom/>
      <diagonal/>
    </border>
    <border>
      <left style="double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/>
      <top style="medium">
        <color indexed="8"/>
      </top>
      <bottom/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8"/>
      </right>
      <top style="medium">
        <color indexed="64"/>
      </top>
      <bottom style="medium">
        <color indexed="8"/>
      </bottom>
      <diagonal/>
    </border>
    <border>
      <left/>
      <right style="medium">
        <color indexed="8"/>
      </right>
      <top style="medium">
        <color indexed="64"/>
      </top>
      <bottom style="medium">
        <color indexed="8"/>
      </bottom>
      <diagonal/>
    </border>
    <border>
      <left/>
      <right style="medium">
        <color indexed="64"/>
      </right>
      <top style="medium">
        <color indexed="64"/>
      </top>
      <bottom style="medium">
        <color indexed="8"/>
      </bottom>
      <diagonal/>
    </border>
    <border>
      <left/>
      <right style="double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8"/>
      </right>
      <top/>
      <bottom style="medium">
        <color indexed="64"/>
      </bottom>
      <diagonal/>
    </border>
    <border>
      <left/>
      <right style="medium">
        <color indexed="8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8"/>
      </right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/>
      <bottom style="thin">
        <color indexed="64"/>
      </bottom>
      <diagonal/>
    </border>
    <border>
      <left/>
      <right style="medium">
        <color indexed="8"/>
      </right>
      <top/>
      <bottom/>
      <diagonal/>
    </border>
    <border>
      <left style="medium">
        <color auto="1"/>
      </left>
      <right/>
      <top style="medium">
        <color auto="1"/>
      </top>
      <bottom style="medium">
        <color indexed="8"/>
      </bottom>
      <diagonal/>
    </border>
    <border>
      <left/>
      <right style="medium">
        <color indexed="8"/>
      </right>
      <top style="medium">
        <color auto="1"/>
      </top>
      <bottom style="medium">
        <color indexed="8"/>
      </bottom>
      <diagonal/>
    </border>
    <border>
      <left/>
      <right style="medium">
        <color auto="1"/>
      </right>
      <top style="medium">
        <color auto="1"/>
      </top>
      <bottom style="medium">
        <color indexed="8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indexed="8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</borders>
  <cellStyleXfs count="1">
    <xf numFmtId="0" fontId="0" fillId="0" borderId="0"/>
  </cellStyleXfs>
  <cellXfs count="600">
    <xf numFmtId="0" fontId="0" fillId="0" borderId="0" xfId="0"/>
    <xf numFmtId="0" fontId="0" fillId="0" borderId="0" xfId="0" applyAlignment="1">
      <alignment vertical="center"/>
    </xf>
    <xf numFmtId="0" fontId="0" fillId="0" borderId="0" xfId="0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0" xfId="0" applyFont="1" applyBorder="1" applyAlignment="1">
      <alignment horizontal="left" vertical="center" indent="3"/>
    </xf>
    <xf numFmtId="0" fontId="2" fillId="0" borderId="0" xfId="0" applyFont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0" xfId="0" applyFont="1" applyBorder="1" applyAlignment="1">
      <alignment horizontal="left" vertical="center" indent="3"/>
    </xf>
    <xf numFmtId="164" fontId="1" fillId="0" borderId="0" xfId="0" applyNumberFormat="1" applyFont="1" applyAlignment="1">
      <alignment vertical="center"/>
    </xf>
    <xf numFmtId="0" fontId="1" fillId="2" borderId="0" xfId="0" applyFont="1" applyFill="1" applyBorder="1" applyAlignment="1">
      <alignment horizontal="left" vertical="center"/>
    </xf>
    <xf numFmtId="0" fontId="1" fillId="2" borderId="0" xfId="0" applyFont="1" applyFill="1" applyBorder="1" applyAlignment="1">
      <alignment horizontal="left" vertical="center" indent="3"/>
    </xf>
    <xf numFmtId="0" fontId="1" fillId="2" borderId="0" xfId="0" applyFont="1" applyFill="1" applyAlignment="1">
      <alignment vertical="center"/>
    </xf>
    <xf numFmtId="164" fontId="1" fillId="2" borderId="0" xfId="0" applyNumberFormat="1" applyFont="1" applyFill="1" applyAlignment="1">
      <alignment vertical="center"/>
    </xf>
    <xf numFmtId="0" fontId="3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0" fontId="7" fillId="0" borderId="3" xfId="0" applyFont="1" applyBorder="1" applyAlignment="1">
      <alignment horizontal="center" vertical="center" textRotation="90" shrinkToFit="1"/>
    </xf>
    <xf numFmtId="0" fontId="7" fillId="0" borderId="4" xfId="0" applyFont="1" applyBorder="1" applyAlignment="1">
      <alignment horizontal="center" vertical="center" textRotation="90" shrinkToFit="1"/>
    </xf>
    <xf numFmtId="0" fontId="7" fillId="3" borderId="5" xfId="0" applyFont="1" applyFill="1" applyBorder="1" applyAlignment="1">
      <alignment horizontal="center" vertical="center" textRotation="90" shrinkToFit="1"/>
    </xf>
    <xf numFmtId="0" fontId="7" fillId="3" borderId="6" xfId="0" applyFont="1" applyFill="1" applyBorder="1" applyAlignment="1">
      <alignment horizontal="center" vertical="center" textRotation="90" shrinkToFit="1"/>
    </xf>
    <xf numFmtId="0" fontId="10" fillId="0" borderId="7" xfId="0" applyFont="1" applyBorder="1" applyAlignment="1">
      <alignment horizontal="center" vertical="center" textRotation="90" shrinkToFit="1"/>
    </xf>
    <xf numFmtId="0" fontId="7" fillId="4" borderId="8" xfId="0" applyFont="1" applyFill="1" applyBorder="1" applyAlignment="1">
      <alignment horizontal="center" vertical="center" textRotation="90" shrinkToFit="1"/>
    </xf>
    <xf numFmtId="0" fontId="7" fillId="4" borderId="6" xfId="0" applyFont="1" applyFill="1" applyBorder="1" applyAlignment="1">
      <alignment horizontal="center" vertical="center" textRotation="90" shrinkToFit="1"/>
    </xf>
    <xf numFmtId="0" fontId="10" fillId="0" borderId="9" xfId="0" applyFont="1" applyBorder="1" applyAlignment="1">
      <alignment horizontal="center" vertical="center" textRotation="90" shrinkToFit="1"/>
    </xf>
    <xf numFmtId="0" fontId="7" fillId="3" borderId="10" xfId="0" applyFont="1" applyFill="1" applyBorder="1" applyAlignment="1">
      <alignment horizontal="center" vertical="center" textRotation="90" shrinkToFit="1"/>
    </xf>
    <xf numFmtId="0" fontId="10" fillId="0" borderId="2" xfId="0" applyFont="1" applyBorder="1" applyAlignment="1">
      <alignment horizontal="center" vertical="center" textRotation="90" shrinkToFit="1"/>
    </xf>
    <xf numFmtId="0" fontId="0" fillId="0" borderId="0" xfId="0" applyBorder="1" applyAlignment="1">
      <alignment horizontal="center" vertical="center" shrinkToFit="1"/>
    </xf>
    <xf numFmtId="0" fontId="0" fillId="0" borderId="0" xfId="0" applyAlignment="1">
      <alignment horizontal="center" vertical="center" shrinkToFit="1"/>
    </xf>
    <xf numFmtId="0" fontId="7" fillId="0" borderId="11" xfId="0" applyFont="1" applyBorder="1" applyAlignment="1">
      <alignment horizontal="center" vertical="center" shrinkToFit="1"/>
    </xf>
    <xf numFmtId="0" fontId="11" fillId="0" borderId="3" xfId="0" applyFont="1" applyBorder="1" applyAlignment="1">
      <alignment horizontal="center" vertical="center" shrinkToFit="1"/>
    </xf>
    <xf numFmtId="0" fontId="7" fillId="0" borderId="12" xfId="0" applyFont="1" applyBorder="1" applyAlignment="1">
      <alignment horizontal="center" vertical="center" shrinkToFit="1"/>
    </xf>
    <xf numFmtId="0" fontId="7" fillId="0" borderId="11" xfId="0" applyFont="1" applyBorder="1" applyAlignment="1">
      <alignment horizontal="center" vertical="center" textRotation="90" shrinkToFit="1"/>
    </xf>
    <xf numFmtId="0" fontId="8" fillId="0" borderId="4" xfId="0" applyFont="1" applyBorder="1" applyAlignment="1">
      <alignment horizontal="center" vertical="center" textRotation="90" wrapText="1" shrinkToFit="1"/>
    </xf>
    <xf numFmtId="0" fontId="7" fillId="3" borderId="13" xfId="0" applyFont="1" applyFill="1" applyBorder="1" applyAlignment="1">
      <alignment horizontal="center" vertical="center" textRotation="90" shrinkToFit="1"/>
    </xf>
    <xf numFmtId="0" fontId="7" fillId="3" borderId="14" xfId="0" applyFont="1" applyFill="1" applyBorder="1" applyAlignment="1">
      <alignment horizontal="center" vertical="center" textRotation="90" shrinkToFit="1"/>
    </xf>
    <xf numFmtId="0" fontId="10" fillId="0" borderId="15" xfId="0" applyFont="1" applyBorder="1" applyAlignment="1">
      <alignment horizontal="center" vertical="center" textRotation="90" shrinkToFit="1"/>
    </xf>
    <xf numFmtId="0" fontId="7" fillId="4" borderId="16" xfId="0" applyFont="1" applyFill="1" applyBorder="1" applyAlignment="1">
      <alignment horizontal="center" vertical="center" textRotation="90" shrinkToFit="1"/>
    </xf>
    <xf numFmtId="0" fontId="7" fillId="4" borderId="14" xfId="0" applyFont="1" applyFill="1" applyBorder="1" applyAlignment="1">
      <alignment horizontal="center" vertical="center" textRotation="90" shrinkToFit="1"/>
    </xf>
    <xf numFmtId="0" fontId="10" fillId="0" borderId="17" xfId="0" applyFont="1" applyBorder="1" applyAlignment="1">
      <alignment horizontal="center" vertical="center" textRotation="90" shrinkToFit="1"/>
    </xf>
    <xf numFmtId="0" fontId="7" fillId="3" borderId="18" xfId="0" applyFont="1" applyFill="1" applyBorder="1" applyAlignment="1">
      <alignment horizontal="center" vertical="center" textRotation="90" shrinkToFit="1"/>
    </xf>
    <xf numFmtId="0" fontId="10" fillId="0" borderId="19" xfId="0" applyFont="1" applyBorder="1" applyAlignment="1">
      <alignment horizontal="center" vertical="center" textRotation="90" shrinkToFit="1"/>
    </xf>
    <xf numFmtId="0" fontId="7" fillId="0" borderId="11" xfId="0" applyFont="1" applyBorder="1" applyAlignment="1">
      <alignment horizontal="center" vertical="center"/>
    </xf>
    <xf numFmtId="0" fontId="7" fillId="0" borderId="3" xfId="0" applyFont="1" applyBorder="1" applyAlignment="1">
      <alignment vertical="center"/>
    </xf>
    <xf numFmtId="0" fontId="7" fillId="0" borderId="1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7" fillId="3" borderId="11" xfId="0" applyFont="1" applyFill="1" applyBorder="1" applyAlignment="1">
      <alignment horizontal="center" vertical="center"/>
    </xf>
    <xf numFmtId="0" fontId="7" fillId="3" borderId="3" xfId="0" applyFont="1" applyFill="1" applyBorder="1" applyAlignment="1">
      <alignment horizontal="center" vertical="center"/>
    </xf>
    <xf numFmtId="0" fontId="7" fillId="4" borderId="20" xfId="0" applyFont="1" applyFill="1" applyBorder="1" applyAlignment="1">
      <alignment horizontal="center" vertical="center"/>
    </xf>
    <xf numFmtId="0" fontId="7" fillId="4" borderId="3" xfId="0" applyFont="1" applyFill="1" applyBorder="1" applyAlignment="1">
      <alignment horizontal="center" vertical="center"/>
    </xf>
    <xf numFmtId="0" fontId="10" fillId="0" borderId="21" xfId="0" applyFont="1" applyBorder="1" applyAlignment="1">
      <alignment horizontal="center" vertical="center"/>
    </xf>
    <xf numFmtId="0" fontId="7" fillId="3" borderId="22" xfId="0" applyFont="1" applyFill="1" applyBorder="1" applyAlignment="1">
      <alignment horizontal="center" vertical="center"/>
    </xf>
    <xf numFmtId="0" fontId="10" fillId="0" borderId="12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7" fillId="0" borderId="23" xfId="0" applyFont="1" applyBorder="1" applyAlignment="1">
      <alignment vertical="center"/>
    </xf>
    <xf numFmtId="0" fontId="7" fillId="0" borderId="24" xfId="0" applyFont="1" applyBorder="1" applyAlignment="1">
      <alignment horizontal="center" vertical="center"/>
    </xf>
    <xf numFmtId="0" fontId="7" fillId="0" borderId="25" xfId="0" applyFont="1" applyBorder="1" applyAlignment="1">
      <alignment horizontal="center" vertical="center"/>
    </xf>
    <xf numFmtId="0" fontId="7" fillId="0" borderId="23" xfId="0" applyFont="1" applyBorder="1" applyAlignment="1">
      <alignment horizontal="center" vertical="center"/>
    </xf>
    <xf numFmtId="0" fontId="7" fillId="0" borderId="26" xfId="0" applyFont="1" applyBorder="1" applyAlignment="1">
      <alignment horizontal="center" vertical="center"/>
    </xf>
    <xf numFmtId="0" fontId="10" fillId="0" borderId="26" xfId="0" applyFont="1" applyBorder="1" applyAlignment="1">
      <alignment horizontal="center" vertical="center"/>
    </xf>
    <xf numFmtId="0" fontId="7" fillId="3" borderId="25" xfId="0" applyFont="1" applyFill="1" applyBorder="1" applyAlignment="1">
      <alignment horizontal="center" vertical="center"/>
    </xf>
    <xf numFmtId="0" fontId="7" fillId="3" borderId="23" xfId="0" applyFont="1" applyFill="1" applyBorder="1" applyAlignment="1">
      <alignment horizontal="center" vertical="center"/>
    </xf>
    <xf numFmtId="0" fontId="7" fillId="4" borderId="27" xfId="0" applyFont="1" applyFill="1" applyBorder="1" applyAlignment="1">
      <alignment horizontal="center" vertical="center"/>
    </xf>
    <xf numFmtId="0" fontId="7" fillId="4" borderId="23" xfId="0" applyFont="1" applyFill="1" applyBorder="1" applyAlignment="1">
      <alignment horizontal="center" vertical="center"/>
    </xf>
    <xf numFmtId="0" fontId="10" fillId="0" borderId="28" xfId="0" applyFont="1" applyBorder="1" applyAlignment="1">
      <alignment horizontal="center" vertical="center"/>
    </xf>
    <xf numFmtId="0" fontId="7" fillId="3" borderId="29" xfId="0" applyFont="1" applyFill="1" applyBorder="1" applyAlignment="1">
      <alignment horizontal="center" vertical="center"/>
    </xf>
    <xf numFmtId="0" fontId="10" fillId="0" borderId="30" xfId="0" applyFont="1" applyBorder="1" applyAlignment="1">
      <alignment horizontal="center" vertical="center"/>
    </xf>
    <xf numFmtId="0" fontId="11" fillId="0" borderId="25" xfId="0" applyFont="1" applyBorder="1" applyAlignment="1">
      <alignment horizontal="center" vertical="center"/>
    </xf>
    <xf numFmtId="0" fontId="11" fillId="0" borderId="23" xfId="0" applyFont="1" applyBorder="1" applyAlignment="1">
      <alignment vertical="center"/>
    </xf>
    <xf numFmtId="0" fontId="5" fillId="0" borderId="31" xfId="0" applyFont="1" applyBorder="1" applyAlignment="1">
      <alignment horizontal="center" vertical="center"/>
    </xf>
    <xf numFmtId="0" fontId="5" fillId="0" borderId="32" xfId="0" applyFont="1" applyBorder="1" applyAlignment="1">
      <alignment horizontal="center" vertical="center"/>
    </xf>
    <xf numFmtId="0" fontId="5" fillId="0" borderId="33" xfId="0" applyFont="1" applyBorder="1" applyAlignment="1">
      <alignment horizontal="center" vertical="center"/>
    </xf>
    <xf numFmtId="0" fontId="5" fillId="0" borderId="34" xfId="0" applyFont="1" applyBorder="1" applyAlignment="1">
      <alignment horizontal="center" vertical="center"/>
    </xf>
    <xf numFmtId="0" fontId="12" fillId="0" borderId="35" xfId="0" applyFont="1" applyBorder="1" applyAlignment="1">
      <alignment horizontal="center" vertical="center"/>
    </xf>
    <xf numFmtId="0" fontId="5" fillId="3" borderId="32" xfId="0" applyFont="1" applyFill="1" applyBorder="1" applyAlignment="1">
      <alignment horizontal="center" vertical="center"/>
    </xf>
    <xf numFmtId="0" fontId="5" fillId="3" borderId="33" xfId="0" applyFont="1" applyFill="1" applyBorder="1" applyAlignment="1">
      <alignment horizontal="center" vertical="center"/>
    </xf>
    <xf numFmtId="0" fontId="12" fillId="0" borderId="34" xfId="0" applyFont="1" applyBorder="1" applyAlignment="1">
      <alignment horizontal="center" vertical="center"/>
    </xf>
    <xf numFmtId="0" fontId="5" fillId="4" borderId="36" xfId="0" applyFont="1" applyFill="1" applyBorder="1" applyAlignment="1">
      <alignment horizontal="center" vertical="center"/>
    </xf>
    <xf numFmtId="0" fontId="5" fillId="4" borderId="33" xfId="0" applyFont="1" applyFill="1" applyBorder="1" applyAlignment="1">
      <alignment horizontal="center" vertical="center"/>
    </xf>
    <xf numFmtId="0" fontId="12" fillId="0" borderId="37" xfId="0" applyFont="1" applyBorder="1" applyAlignment="1">
      <alignment horizontal="center" vertical="center"/>
    </xf>
    <xf numFmtId="0" fontId="5" fillId="3" borderId="38" xfId="0" applyFont="1" applyFill="1" applyBorder="1" applyAlignment="1">
      <alignment horizontal="center" vertical="center"/>
    </xf>
    <xf numFmtId="0" fontId="12" fillId="0" borderId="39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6" fillId="0" borderId="0" xfId="0" applyFont="1" applyBorder="1" applyAlignment="1">
      <alignment vertical="center"/>
    </xf>
    <xf numFmtId="0" fontId="6" fillId="0" borderId="0" xfId="0" applyFont="1" applyAlignment="1">
      <alignment vertical="center"/>
    </xf>
    <xf numFmtId="0" fontId="5" fillId="0" borderId="0" xfId="0" applyFont="1" applyFill="1" applyBorder="1" applyAlignment="1">
      <alignment horizontal="right" vertical="center"/>
    </xf>
    <xf numFmtId="0" fontId="5" fillId="0" borderId="0" xfId="0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5" fillId="0" borderId="40" xfId="0" applyFont="1" applyFill="1" applyBorder="1" applyAlignment="1">
      <alignment horizontal="center" vertical="center"/>
    </xf>
    <xf numFmtId="0" fontId="12" fillId="0" borderId="4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vertical="center"/>
    </xf>
    <xf numFmtId="0" fontId="10" fillId="3" borderId="3" xfId="0" applyFont="1" applyFill="1" applyBorder="1" applyAlignment="1">
      <alignment horizontal="center" vertical="center"/>
    </xf>
    <xf numFmtId="0" fontId="10" fillId="4" borderId="3" xfId="0" applyFont="1" applyFill="1" applyBorder="1" applyAlignment="1">
      <alignment horizontal="center" vertical="center"/>
    </xf>
    <xf numFmtId="0" fontId="10" fillId="3" borderId="22" xfId="0" applyFont="1" applyFill="1" applyBorder="1" applyAlignment="1">
      <alignment horizontal="center" vertical="center"/>
    </xf>
    <xf numFmtId="0" fontId="10" fillId="4" borderId="20" xfId="0" applyFont="1" applyFill="1" applyBorder="1" applyAlignment="1">
      <alignment horizontal="center" vertical="center"/>
    </xf>
    <xf numFmtId="0" fontId="13" fillId="0" borderId="0" xfId="0" applyFont="1" applyBorder="1" applyAlignment="1">
      <alignment vertical="center"/>
    </xf>
    <xf numFmtId="0" fontId="0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0" fontId="7" fillId="0" borderId="30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3" borderId="25" xfId="0" applyFont="1" applyFill="1" applyBorder="1" applyAlignment="1">
      <alignment horizontal="center" vertical="center"/>
    </xf>
    <xf numFmtId="0" fontId="10" fillId="3" borderId="23" xfId="0" applyFont="1" applyFill="1" applyBorder="1" applyAlignment="1">
      <alignment horizontal="center" vertical="center"/>
    </xf>
    <xf numFmtId="0" fontId="10" fillId="4" borderId="23" xfId="0" applyFont="1" applyFill="1" applyBorder="1" applyAlignment="1">
      <alignment horizontal="center" vertical="center"/>
    </xf>
    <xf numFmtId="0" fontId="10" fillId="3" borderId="29" xfId="0" applyFont="1" applyFill="1" applyBorder="1" applyAlignment="1">
      <alignment horizontal="center" vertical="center"/>
    </xf>
    <xf numFmtId="0" fontId="10" fillId="4" borderId="27" xfId="0" applyFont="1" applyFill="1" applyBorder="1" applyAlignment="1">
      <alignment horizontal="center" vertical="center"/>
    </xf>
    <xf numFmtId="0" fontId="5" fillId="0" borderId="39" xfId="0" applyFont="1" applyBorder="1" applyAlignment="1">
      <alignment horizontal="center" vertical="center"/>
    </xf>
    <xf numFmtId="3" fontId="15" fillId="0" borderId="32" xfId="0" applyNumberFormat="1" applyFont="1" applyBorder="1" applyAlignment="1">
      <alignment horizontal="center" vertical="center"/>
    </xf>
    <xf numFmtId="3" fontId="15" fillId="0" borderId="33" xfId="0" applyNumberFormat="1" applyFont="1" applyBorder="1" applyAlignment="1">
      <alignment horizontal="center" vertical="center"/>
    </xf>
    <xf numFmtId="3" fontId="15" fillId="0" borderId="34" xfId="0" applyNumberFormat="1" applyFont="1" applyBorder="1" applyAlignment="1">
      <alignment horizontal="center" vertical="center"/>
    </xf>
    <xf numFmtId="3" fontId="16" fillId="0" borderId="41" xfId="0" applyNumberFormat="1" applyFont="1" applyBorder="1" applyAlignment="1">
      <alignment horizontal="center" vertical="center"/>
    </xf>
    <xf numFmtId="3" fontId="16" fillId="0" borderId="34" xfId="0" applyNumberFormat="1" applyFont="1" applyBorder="1" applyAlignment="1">
      <alignment horizontal="center" vertical="center"/>
    </xf>
    <xf numFmtId="3" fontId="16" fillId="0" borderId="37" xfId="0" applyNumberFormat="1" applyFont="1" applyBorder="1" applyAlignment="1">
      <alignment horizontal="center" vertical="center"/>
    </xf>
    <xf numFmtId="3" fontId="16" fillId="0" borderId="2" xfId="0" applyNumberFormat="1" applyFont="1" applyBorder="1" applyAlignment="1">
      <alignment horizontal="center" vertical="center"/>
    </xf>
    <xf numFmtId="0" fontId="0" fillId="0" borderId="0" xfId="0" applyFont="1" applyBorder="1" applyAlignment="1">
      <alignment vertical="center"/>
    </xf>
    <xf numFmtId="3" fontId="15" fillId="0" borderId="2" xfId="0" applyNumberFormat="1" applyFont="1" applyFill="1" applyBorder="1" applyAlignment="1">
      <alignment horizontal="center" vertical="center"/>
    </xf>
    <xf numFmtId="0" fontId="0" fillId="0" borderId="0" xfId="0" applyFont="1" applyFill="1" applyBorder="1" applyAlignment="1">
      <alignment vertical="center"/>
    </xf>
    <xf numFmtId="3" fontId="17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0" fontId="17" fillId="0" borderId="0" xfId="0" applyFont="1" applyFill="1" applyBorder="1" applyAlignment="1">
      <alignment horizontal="center" vertical="center" wrapText="1"/>
    </xf>
    <xf numFmtId="0" fontId="0" fillId="0" borderId="0" xfId="0" applyFont="1" applyFill="1" applyBorder="1" applyAlignment="1">
      <alignment horizontal="center" vertical="center"/>
    </xf>
    <xf numFmtId="0" fontId="0" fillId="0" borderId="0" xfId="0" applyAlignment="1"/>
    <xf numFmtId="0" fontId="2" fillId="0" borderId="0" xfId="0" applyFont="1" applyAlignment="1"/>
    <xf numFmtId="0" fontId="0" fillId="0" borderId="0" xfId="0" applyBorder="1" applyAlignment="1"/>
    <xf numFmtId="0" fontId="18" fillId="0" borderId="0" xfId="0" applyFont="1" applyAlignment="1">
      <alignment horizontal="center" vertical="top" wrapText="1"/>
    </xf>
    <xf numFmtId="0" fontId="19" fillId="0" borderId="0" xfId="0" applyFont="1" applyAlignment="1">
      <alignment vertical="center"/>
    </xf>
    <xf numFmtId="0" fontId="0" fillId="0" borderId="0" xfId="0" applyFont="1" applyAlignment="1">
      <alignment horizontal="left" vertical="center" indent="1"/>
    </xf>
    <xf numFmtId="0" fontId="2" fillId="0" borderId="0" xfId="0" applyFont="1" applyBorder="1" applyAlignment="1">
      <alignment horizontal="center" vertical="center"/>
    </xf>
    <xf numFmtId="0" fontId="7" fillId="0" borderId="19" xfId="0" applyFont="1" applyBorder="1" applyAlignment="1">
      <alignment horizontal="center" vertical="center"/>
    </xf>
    <xf numFmtId="0" fontId="7" fillId="0" borderId="43" xfId="0" applyFont="1" applyBorder="1" applyAlignment="1">
      <alignment horizontal="center" vertical="center"/>
    </xf>
    <xf numFmtId="0" fontId="7" fillId="0" borderId="44" xfId="0" applyFont="1" applyBorder="1" applyAlignment="1">
      <alignment vertical="center"/>
    </xf>
    <xf numFmtId="0" fontId="7" fillId="0" borderId="45" xfId="0" applyFont="1" applyBorder="1" applyAlignment="1">
      <alignment horizontal="center" vertical="center"/>
    </xf>
    <xf numFmtId="0" fontId="7" fillId="0" borderId="44" xfId="0" applyFont="1" applyBorder="1" applyAlignment="1">
      <alignment horizontal="center" vertical="center"/>
    </xf>
    <xf numFmtId="0" fontId="7" fillId="0" borderId="46" xfId="0" applyFont="1" applyBorder="1" applyAlignment="1">
      <alignment horizontal="center" vertical="center"/>
    </xf>
    <xf numFmtId="0" fontId="7" fillId="0" borderId="21" xfId="0" applyFont="1" applyBorder="1" applyAlignment="1">
      <alignment horizontal="center" vertical="center"/>
    </xf>
    <xf numFmtId="0" fontId="0" fillId="0" borderId="2" xfId="0" applyBorder="1" applyAlignment="1">
      <alignment vertical="center"/>
    </xf>
    <xf numFmtId="0" fontId="10" fillId="0" borderId="47" xfId="0" applyFont="1" applyBorder="1" applyAlignment="1">
      <alignment horizontal="center" vertical="center" textRotation="90" shrinkToFit="1"/>
    </xf>
    <xf numFmtId="0" fontId="0" fillId="0" borderId="2" xfId="0" applyBorder="1" applyAlignment="1">
      <alignment horizontal="center" vertical="center" shrinkToFit="1"/>
    </xf>
    <xf numFmtId="0" fontId="6" fillId="0" borderId="2" xfId="0" applyFont="1" applyBorder="1" applyAlignment="1">
      <alignment vertical="center"/>
    </xf>
    <xf numFmtId="3" fontId="16" fillId="0" borderId="39" xfId="0" applyNumberFormat="1" applyFont="1" applyBorder="1" applyAlignment="1">
      <alignment horizontal="center" vertical="center"/>
    </xf>
    <xf numFmtId="0" fontId="0" fillId="0" borderId="2" xfId="0" applyFont="1" applyBorder="1" applyAlignment="1">
      <alignment vertical="center"/>
    </xf>
    <xf numFmtId="0" fontId="17" fillId="0" borderId="48" xfId="0" applyFont="1" applyBorder="1" applyAlignment="1">
      <alignment vertical="center" wrapText="1"/>
    </xf>
    <xf numFmtId="0" fontId="7" fillId="0" borderId="50" xfId="0" applyFont="1" applyBorder="1" applyAlignment="1">
      <alignment horizontal="center" vertical="center"/>
    </xf>
    <xf numFmtId="0" fontId="10" fillId="2" borderId="12" xfId="0" applyFont="1" applyFill="1" applyBorder="1" applyAlignment="1">
      <alignment horizontal="center" vertical="center"/>
    </xf>
    <xf numFmtId="0" fontId="10" fillId="2" borderId="4" xfId="0" applyFont="1" applyFill="1" applyBorder="1" applyAlignment="1">
      <alignment horizontal="center" vertical="center"/>
    </xf>
    <xf numFmtId="0" fontId="10" fillId="2" borderId="21" xfId="0" applyFont="1" applyFill="1" applyBorder="1" applyAlignment="1">
      <alignment horizontal="center" vertical="center"/>
    </xf>
    <xf numFmtId="0" fontId="13" fillId="0" borderId="0" xfId="0" applyFont="1"/>
    <xf numFmtId="0" fontId="7" fillId="0" borderId="52" xfId="0" applyFont="1" applyBorder="1" applyAlignment="1">
      <alignment horizontal="center" vertical="center"/>
    </xf>
    <xf numFmtId="0" fontId="10" fillId="2" borderId="30" xfId="0" applyFont="1" applyFill="1" applyBorder="1" applyAlignment="1">
      <alignment horizontal="center" vertical="center"/>
    </xf>
    <xf numFmtId="0" fontId="7" fillId="2" borderId="50" xfId="0" applyFont="1" applyFill="1" applyBorder="1" applyAlignment="1">
      <alignment horizontal="center" vertical="center"/>
    </xf>
    <xf numFmtId="0" fontId="10" fillId="2" borderId="28" xfId="0" applyFont="1" applyFill="1" applyBorder="1" applyAlignment="1">
      <alignment horizontal="center" vertical="center"/>
    </xf>
    <xf numFmtId="0" fontId="7" fillId="0" borderId="55" xfId="0" applyFont="1" applyBorder="1" applyAlignment="1">
      <alignment horizontal="center" vertical="center"/>
    </xf>
    <xf numFmtId="0" fontId="10" fillId="2" borderId="26" xfId="0" applyFont="1" applyFill="1" applyBorder="1" applyAlignment="1">
      <alignment horizontal="center" vertical="center"/>
    </xf>
    <xf numFmtId="0" fontId="7" fillId="0" borderId="20" xfId="0" applyFont="1" applyBorder="1" applyAlignment="1">
      <alignment horizontal="center" vertical="center"/>
    </xf>
    <xf numFmtId="0" fontId="7" fillId="0" borderId="27" xfId="0" applyFont="1" applyBorder="1" applyAlignment="1">
      <alignment horizontal="center" vertical="center"/>
    </xf>
    <xf numFmtId="0" fontId="0" fillId="5" borderId="0" xfId="0" applyFill="1"/>
    <xf numFmtId="0" fontId="2" fillId="6" borderId="0" xfId="0" applyFont="1" applyFill="1" applyBorder="1" applyAlignment="1">
      <alignment horizontal="left" vertical="center" wrapText="1"/>
    </xf>
    <xf numFmtId="0" fontId="7" fillId="6" borderId="11" xfId="0" applyFont="1" applyFill="1" applyBorder="1" applyAlignment="1">
      <alignment horizontal="center" vertical="center"/>
    </xf>
    <xf numFmtId="0" fontId="7" fillId="6" borderId="58" xfId="0" applyFont="1" applyFill="1" applyBorder="1" applyAlignment="1">
      <alignment vertical="center" wrapText="1"/>
    </xf>
    <xf numFmtId="0" fontId="7" fillId="6" borderId="42" xfId="0" applyFont="1" applyFill="1" applyBorder="1" applyAlignment="1">
      <alignment horizontal="center" vertical="center"/>
    </xf>
    <xf numFmtId="0" fontId="7" fillId="6" borderId="3" xfId="0" applyFont="1" applyFill="1" applyBorder="1" applyAlignment="1">
      <alignment horizontal="center" vertical="center"/>
    </xf>
    <xf numFmtId="0" fontId="10" fillId="6" borderId="4" xfId="0" applyFont="1" applyFill="1" applyBorder="1" applyAlignment="1">
      <alignment horizontal="center" vertical="center"/>
    </xf>
    <xf numFmtId="0" fontId="7" fillId="6" borderId="4" xfId="0" applyFont="1" applyFill="1" applyBorder="1" applyAlignment="1">
      <alignment horizontal="center" vertical="center"/>
    </xf>
    <xf numFmtId="0" fontId="10" fillId="6" borderId="21" xfId="0" applyFont="1" applyFill="1" applyBorder="1" applyAlignment="1">
      <alignment horizontal="center" vertical="center"/>
    </xf>
    <xf numFmtId="0" fontId="10" fillId="6" borderId="12" xfId="0" applyFont="1" applyFill="1" applyBorder="1" applyAlignment="1">
      <alignment horizontal="center" vertical="center"/>
    </xf>
    <xf numFmtId="0" fontId="7" fillId="6" borderId="12" xfId="0" applyFont="1" applyFill="1" applyBorder="1" applyAlignment="1">
      <alignment horizontal="center" vertical="center"/>
    </xf>
    <xf numFmtId="0" fontId="10" fillId="6" borderId="28" xfId="0" applyFont="1" applyFill="1" applyBorder="1" applyAlignment="1">
      <alignment horizontal="center" vertical="center"/>
    </xf>
    <xf numFmtId="0" fontId="10" fillId="6" borderId="30" xfId="0" applyFont="1" applyFill="1" applyBorder="1" applyAlignment="1">
      <alignment horizontal="center" vertical="center"/>
    </xf>
    <xf numFmtId="0" fontId="7" fillId="6" borderId="54" xfId="0" applyFont="1" applyFill="1" applyBorder="1" applyAlignment="1">
      <alignment vertical="center" wrapText="1"/>
    </xf>
    <xf numFmtId="0" fontId="7" fillId="6" borderId="55" xfId="0" applyFont="1" applyFill="1" applyBorder="1" applyAlignment="1">
      <alignment horizontal="center" vertical="center"/>
    </xf>
    <xf numFmtId="0" fontId="10" fillId="6" borderId="26" xfId="0" applyFont="1" applyFill="1" applyBorder="1" applyAlignment="1">
      <alignment horizontal="center" vertical="center"/>
    </xf>
    <xf numFmtId="0" fontId="3" fillId="6" borderId="0" xfId="0" applyFont="1" applyFill="1" applyBorder="1" applyAlignment="1">
      <alignment horizontal="left" vertical="center" wrapText="1"/>
    </xf>
    <xf numFmtId="0" fontId="7" fillId="6" borderId="49" xfId="0" applyFont="1" applyFill="1" applyBorder="1" applyAlignment="1">
      <alignment vertical="center" wrapText="1"/>
    </xf>
    <xf numFmtId="0" fontId="5" fillId="6" borderId="0" xfId="0" applyFont="1" applyFill="1" applyBorder="1" applyAlignment="1">
      <alignment horizontal="right" vertical="center"/>
    </xf>
    <xf numFmtId="0" fontId="2" fillId="6" borderId="0" xfId="0" applyFont="1" applyFill="1" applyAlignment="1"/>
    <xf numFmtId="0" fontId="0" fillId="6" borderId="0" xfId="0" applyFill="1"/>
    <xf numFmtId="0" fontId="7" fillId="6" borderId="49" xfId="0" applyFont="1" applyFill="1" applyBorder="1" applyAlignment="1">
      <alignment vertical="center"/>
    </xf>
    <xf numFmtId="0" fontId="0" fillId="6" borderId="0" xfId="0" applyFill="1" applyAlignment="1"/>
    <xf numFmtId="0" fontId="4" fillId="6" borderId="0" xfId="0" applyFont="1" applyFill="1" applyBorder="1" applyAlignment="1">
      <alignment horizontal="center" vertical="center"/>
    </xf>
    <xf numFmtId="0" fontId="12" fillId="6" borderId="35" xfId="0" applyFont="1" applyFill="1" applyBorder="1" applyAlignment="1">
      <alignment horizontal="center" vertical="center"/>
    </xf>
    <xf numFmtId="0" fontId="12" fillId="6" borderId="0" xfId="0" applyFont="1" applyFill="1" applyBorder="1" applyAlignment="1">
      <alignment horizontal="center" vertical="center"/>
    </xf>
    <xf numFmtId="3" fontId="16" fillId="6" borderId="41" xfId="0" applyNumberFormat="1" applyFont="1" applyFill="1" applyBorder="1" applyAlignment="1">
      <alignment horizontal="center" vertical="center"/>
    </xf>
    <xf numFmtId="0" fontId="7" fillId="6" borderId="51" xfId="0" applyFont="1" applyFill="1" applyBorder="1" applyAlignment="1">
      <alignment vertical="center" wrapText="1"/>
    </xf>
    <xf numFmtId="0" fontId="7" fillId="6" borderId="3" xfId="0" applyFont="1" applyFill="1" applyBorder="1" applyAlignment="1">
      <alignment horizontal="center" vertical="center" textRotation="90" shrinkToFit="1"/>
    </xf>
    <xf numFmtId="0" fontId="5" fillId="6" borderId="0" xfId="0" applyFont="1" applyFill="1" applyBorder="1" applyAlignment="1">
      <alignment horizontal="center" vertical="center"/>
    </xf>
    <xf numFmtId="0" fontId="7" fillId="6" borderId="50" xfId="0" applyFont="1" applyFill="1" applyBorder="1" applyAlignment="1">
      <alignment horizontal="center" vertical="center"/>
    </xf>
    <xf numFmtId="0" fontId="7" fillId="7" borderId="30" xfId="0" applyFont="1" applyFill="1" applyBorder="1" applyAlignment="1">
      <alignment vertical="center" wrapText="1"/>
    </xf>
    <xf numFmtId="0" fontId="10" fillId="8" borderId="4" xfId="0" applyFont="1" applyFill="1" applyBorder="1" applyAlignment="1">
      <alignment horizontal="center" vertical="center"/>
    </xf>
    <xf numFmtId="0" fontId="10" fillId="7" borderId="4" xfId="0" applyFont="1" applyFill="1" applyBorder="1" applyAlignment="1">
      <alignment horizontal="center" vertical="center"/>
    </xf>
    <xf numFmtId="0" fontId="7" fillId="7" borderId="11" xfId="0" applyFont="1" applyFill="1" applyBorder="1" applyAlignment="1">
      <alignment horizontal="center" vertical="center"/>
    </xf>
    <xf numFmtId="0" fontId="7" fillId="7" borderId="12" xfId="0" applyFont="1" applyFill="1" applyBorder="1" applyAlignment="1">
      <alignment vertical="center" wrapText="1"/>
    </xf>
    <xf numFmtId="0" fontId="7" fillId="7" borderId="4" xfId="0" applyFont="1" applyFill="1" applyBorder="1" applyAlignment="1">
      <alignment horizontal="center" vertical="center"/>
    </xf>
    <xf numFmtId="0" fontId="0" fillId="7" borderId="0" xfId="0" applyFill="1"/>
    <xf numFmtId="0" fontId="7" fillId="7" borderId="45" xfId="0" applyFont="1" applyFill="1" applyBorder="1" applyAlignment="1">
      <alignment vertical="center" wrapText="1"/>
    </xf>
    <xf numFmtId="0" fontId="5" fillId="7" borderId="0" xfId="0" applyFont="1" applyFill="1" applyBorder="1" applyAlignment="1">
      <alignment horizontal="right" vertical="center"/>
    </xf>
    <xf numFmtId="0" fontId="7" fillId="8" borderId="12" xfId="0" applyFont="1" applyFill="1" applyBorder="1" applyAlignment="1">
      <alignment vertical="center" wrapText="1"/>
    </xf>
    <xf numFmtId="0" fontId="7" fillId="7" borderId="12" xfId="0" applyFont="1" applyFill="1" applyBorder="1" applyAlignment="1">
      <alignment vertical="center"/>
    </xf>
    <xf numFmtId="0" fontId="2" fillId="7" borderId="0" xfId="0" applyFont="1" applyFill="1" applyAlignment="1"/>
    <xf numFmtId="0" fontId="7" fillId="7" borderId="43" xfId="0" applyFont="1" applyFill="1" applyBorder="1" applyAlignment="1">
      <alignment horizontal="center" vertical="center"/>
    </xf>
    <xf numFmtId="0" fontId="2" fillId="0" borderId="0" xfId="0" applyFont="1" applyFill="1" applyAlignment="1">
      <alignment vertical="center"/>
    </xf>
    <xf numFmtId="0" fontId="0" fillId="0" borderId="0" xfId="0" applyFill="1"/>
    <xf numFmtId="0" fontId="0" fillId="0" borderId="0" xfId="0" applyFill="1" applyAlignment="1">
      <alignment vertical="center"/>
    </xf>
    <xf numFmtId="0" fontId="0" fillId="0" borderId="0" xfId="0" applyFill="1" applyAlignment="1">
      <alignment horizontal="center" vertical="center" shrinkToFit="1"/>
    </xf>
    <xf numFmtId="0" fontId="0" fillId="0" borderId="0" xfId="0" applyFont="1" applyFill="1" applyAlignment="1">
      <alignment vertical="center"/>
    </xf>
    <xf numFmtId="0" fontId="13" fillId="0" borderId="0" xfId="0" applyFont="1" applyFill="1" applyAlignment="1">
      <alignment vertical="center"/>
    </xf>
    <xf numFmtId="0" fontId="13" fillId="0" borderId="0" xfId="0" applyFont="1" applyFill="1"/>
    <xf numFmtId="0" fontId="6" fillId="0" borderId="0" xfId="0" applyFont="1" applyFill="1" applyAlignment="1">
      <alignment vertical="center"/>
    </xf>
    <xf numFmtId="0" fontId="0" fillId="0" borderId="0" xfId="0" applyFill="1" applyAlignment="1">
      <alignment vertical="center" wrapText="1"/>
    </xf>
    <xf numFmtId="0" fontId="0" fillId="0" borderId="0" xfId="0" applyFont="1" applyFill="1"/>
    <xf numFmtId="0" fontId="0" fillId="0" borderId="0" xfId="0" applyFill="1" applyAlignment="1"/>
    <xf numFmtId="0" fontId="2" fillId="0" borderId="0" xfId="0" applyFont="1" applyFill="1" applyAlignment="1">
      <alignment vertical="center" wrapText="1"/>
    </xf>
    <xf numFmtId="0" fontId="0" fillId="0" borderId="0" xfId="0" applyFill="1" applyAlignment="1">
      <alignment wrapText="1"/>
    </xf>
    <xf numFmtId="0" fontId="0" fillId="0" borderId="0" xfId="0" applyFill="1" applyAlignment="1">
      <alignment horizontal="center" vertical="center" wrapText="1" shrinkToFit="1"/>
    </xf>
    <xf numFmtId="0" fontId="0" fillId="0" borderId="0" xfId="0" applyFont="1" applyFill="1" applyAlignment="1">
      <alignment vertical="center" wrapText="1"/>
    </xf>
    <xf numFmtId="0" fontId="6" fillId="0" borderId="0" xfId="0" applyFont="1" applyFill="1" applyAlignment="1">
      <alignment vertical="center" wrapText="1"/>
    </xf>
    <xf numFmtId="0" fontId="6" fillId="0" borderId="0" xfId="0" applyFont="1" applyFill="1" applyBorder="1" applyAlignment="1">
      <alignment vertical="center" wrapText="1"/>
    </xf>
    <xf numFmtId="3" fontId="0" fillId="0" borderId="0" xfId="0" applyNumberFormat="1" applyFont="1" applyFill="1" applyAlignment="1">
      <alignment vertical="center" wrapText="1"/>
    </xf>
    <xf numFmtId="0" fontId="2" fillId="0" borderId="0" xfId="0" applyFont="1" applyFill="1" applyBorder="1" applyAlignment="1">
      <alignment vertical="center" wrapText="1"/>
    </xf>
    <xf numFmtId="0" fontId="12" fillId="0" borderId="34" xfId="0" applyFont="1" applyFill="1" applyBorder="1" applyAlignment="1">
      <alignment horizontal="center" vertical="center"/>
    </xf>
    <xf numFmtId="0" fontId="10" fillId="0" borderId="26" xfId="0" applyFont="1" applyFill="1" applyBorder="1" applyAlignment="1">
      <alignment horizontal="center" vertical="center"/>
    </xf>
    <xf numFmtId="0" fontId="7" fillId="0" borderId="30" xfId="0" applyFont="1" applyFill="1" applyBorder="1" applyAlignment="1">
      <alignment vertical="center" wrapText="1"/>
    </xf>
    <xf numFmtId="0" fontId="10" fillId="0" borderId="4" xfId="0" applyFont="1" applyFill="1" applyBorder="1" applyAlignment="1">
      <alignment horizontal="center" vertical="center"/>
    </xf>
    <xf numFmtId="0" fontId="10" fillId="0" borderId="28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/>
    </xf>
    <xf numFmtId="0" fontId="18" fillId="0" borderId="0" xfId="0" applyFont="1" applyBorder="1" applyAlignment="1">
      <alignment horizontal="center"/>
    </xf>
    <xf numFmtId="0" fontId="18" fillId="0" borderId="0" xfId="0" applyFont="1" applyBorder="1" applyAlignment="1">
      <alignment horizontal="center" vertical="top" wrapText="1"/>
    </xf>
    <xf numFmtId="0" fontId="17" fillId="0" borderId="42" xfId="0" applyFont="1" applyBorder="1" applyAlignment="1">
      <alignment horizontal="center" vertical="center" wrapText="1"/>
    </xf>
    <xf numFmtId="0" fontId="1" fillId="7" borderId="0" xfId="0" applyFont="1" applyFill="1" applyBorder="1" applyAlignment="1">
      <alignment horizontal="left" vertical="center" wrapText="1"/>
    </xf>
    <xf numFmtId="0" fontId="7" fillId="3" borderId="27" xfId="0" applyFont="1" applyFill="1" applyBorder="1" applyAlignment="1">
      <alignment horizontal="center" vertical="center"/>
    </xf>
    <xf numFmtId="0" fontId="7" fillId="6" borderId="25" xfId="0" applyFont="1" applyFill="1" applyBorder="1" applyAlignment="1">
      <alignment horizontal="center" vertical="center"/>
    </xf>
    <xf numFmtId="0" fontId="7" fillId="6" borderId="23" xfId="0" applyFont="1" applyFill="1" applyBorder="1" applyAlignment="1">
      <alignment horizontal="center" vertical="center"/>
    </xf>
    <xf numFmtId="0" fontId="7" fillId="3" borderId="14" xfId="0" applyFont="1" applyFill="1" applyBorder="1" applyAlignment="1">
      <alignment horizontal="center" vertical="center"/>
    </xf>
    <xf numFmtId="0" fontId="7" fillId="4" borderId="16" xfId="0" applyFont="1" applyFill="1" applyBorder="1" applyAlignment="1">
      <alignment horizontal="center" vertical="center"/>
    </xf>
    <xf numFmtId="0" fontId="7" fillId="4" borderId="14" xfId="0" applyFont="1" applyFill="1" applyBorder="1" applyAlignment="1">
      <alignment horizontal="center" vertical="center"/>
    </xf>
    <xf numFmtId="0" fontId="7" fillId="3" borderId="18" xfId="0" applyFont="1" applyFill="1" applyBorder="1" applyAlignment="1">
      <alignment horizontal="center" vertical="center"/>
    </xf>
    <xf numFmtId="0" fontId="7" fillId="0" borderId="47" xfId="0" applyFont="1" applyFill="1" applyBorder="1" applyAlignment="1">
      <alignment vertical="center" wrapText="1"/>
    </xf>
    <xf numFmtId="0" fontId="7" fillId="0" borderId="5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6" borderId="6" xfId="0" applyFont="1" applyFill="1" applyBorder="1" applyAlignment="1">
      <alignment horizontal="center" vertical="center"/>
    </xf>
    <xf numFmtId="0" fontId="10" fillId="6" borderId="6" xfId="0" applyFont="1" applyFill="1" applyBorder="1" applyAlignment="1">
      <alignment horizontal="center" vertical="center"/>
    </xf>
    <xf numFmtId="0" fontId="10" fillId="6" borderId="7" xfId="0" applyFont="1" applyFill="1" applyBorder="1" applyAlignment="1">
      <alignment horizontal="center" vertical="center"/>
    </xf>
    <xf numFmtId="0" fontId="7" fillId="3" borderId="5" xfId="0" applyFont="1" applyFill="1" applyBorder="1" applyAlignment="1">
      <alignment horizontal="center" vertical="center"/>
    </xf>
    <xf numFmtId="0" fontId="10" fillId="3" borderId="6" xfId="0" applyFont="1" applyFill="1" applyBorder="1" applyAlignment="1">
      <alignment horizontal="center" vertical="center"/>
    </xf>
    <xf numFmtId="0" fontId="7" fillId="4" borderId="8" xfId="0" applyFont="1" applyFill="1" applyBorder="1" applyAlignment="1">
      <alignment horizontal="center" vertical="center"/>
    </xf>
    <xf numFmtId="0" fontId="10" fillId="4" borderId="6" xfId="0" applyFont="1" applyFill="1" applyBorder="1" applyAlignment="1">
      <alignment horizontal="center" vertical="center"/>
    </xf>
    <xf numFmtId="0" fontId="10" fillId="6" borderId="47" xfId="0" applyFont="1" applyFill="1" applyBorder="1" applyAlignment="1">
      <alignment horizontal="center" vertical="center"/>
    </xf>
    <xf numFmtId="0" fontId="7" fillId="6" borderId="43" xfId="0" applyFont="1" applyFill="1" applyBorder="1" applyAlignment="1">
      <alignment horizontal="center" vertical="center"/>
    </xf>
    <xf numFmtId="0" fontId="7" fillId="6" borderId="44" xfId="0" applyFont="1" applyFill="1" applyBorder="1" applyAlignment="1">
      <alignment horizontal="center" vertical="center"/>
    </xf>
    <xf numFmtId="0" fontId="10" fillId="2" borderId="46" xfId="0" applyFont="1" applyFill="1" applyBorder="1" applyAlignment="1">
      <alignment horizontal="center" vertical="center"/>
    </xf>
    <xf numFmtId="0" fontId="7" fillId="3" borderId="56" xfId="0" applyFont="1" applyFill="1" applyBorder="1" applyAlignment="1">
      <alignment horizontal="center" vertical="center"/>
    </xf>
    <xf numFmtId="0" fontId="7" fillId="4" borderId="56" xfId="0" applyFont="1" applyFill="1" applyBorder="1" applyAlignment="1">
      <alignment horizontal="center" vertical="center"/>
    </xf>
    <xf numFmtId="0" fontId="7" fillId="4" borderId="44" xfId="0" applyFont="1" applyFill="1" applyBorder="1" applyAlignment="1">
      <alignment horizontal="center" vertical="center"/>
    </xf>
    <xf numFmtId="0" fontId="7" fillId="3" borderId="85" xfId="0" applyFont="1" applyFill="1" applyBorder="1" applyAlignment="1">
      <alignment horizontal="center" vertical="center"/>
    </xf>
    <xf numFmtId="0" fontId="7" fillId="3" borderId="44" xfId="0" applyFont="1" applyFill="1" applyBorder="1" applyAlignment="1">
      <alignment horizontal="center" vertical="center"/>
    </xf>
    <xf numFmtId="0" fontId="7" fillId="0" borderId="14" xfId="0" applyFont="1" applyBorder="1" applyAlignment="1">
      <alignment horizontal="center" vertical="center"/>
    </xf>
    <xf numFmtId="0" fontId="7" fillId="6" borderId="14" xfId="0" applyFont="1" applyFill="1" applyBorder="1" applyAlignment="1">
      <alignment horizontal="center" vertical="center"/>
    </xf>
    <xf numFmtId="0" fontId="7" fillId="0" borderId="15" xfId="0" applyFont="1" applyBorder="1" applyAlignment="1">
      <alignment horizontal="center" vertical="center"/>
    </xf>
    <xf numFmtId="0" fontId="10" fillId="2" borderId="15" xfId="0" applyFont="1" applyFill="1" applyBorder="1" applyAlignment="1">
      <alignment horizontal="center" vertical="center"/>
    </xf>
    <xf numFmtId="0" fontId="10" fillId="0" borderId="15" xfId="0" applyFont="1" applyBorder="1" applyAlignment="1">
      <alignment horizontal="center" vertical="center"/>
    </xf>
    <xf numFmtId="0" fontId="10" fillId="2" borderId="19" xfId="0" applyFont="1" applyFill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10" fillId="6" borderId="46" xfId="0" applyFont="1" applyFill="1" applyBorder="1" applyAlignment="1">
      <alignment horizontal="center" vertical="center"/>
    </xf>
    <xf numFmtId="0" fontId="7" fillId="3" borderId="43" xfId="0" applyFont="1" applyFill="1" applyBorder="1" applyAlignment="1">
      <alignment horizontal="center" vertical="center"/>
    </xf>
    <xf numFmtId="0" fontId="10" fillId="0" borderId="46" xfId="0" applyFont="1" applyBorder="1" applyAlignment="1">
      <alignment horizontal="center" vertical="center"/>
    </xf>
    <xf numFmtId="0" fontId="10" fillId="0" borderId="45" xfId="0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0" fontId="10" fillId="2" borderId="7" xfId="0" applyFont="1" applyFill="1" applyBorder="1" applyAlignment="1">
      <alignment horizontal="center" vertical="center"/>
    </xf>
    <xf numFmtId="0" fontId="7" fillId="7" borderId="3" xfId="0" applyFont="1" applyFill="1" applyBorder="1" applyAlignment="1">
      <alignment vertical="center" wrapText="1"/>
    </xf>
    <xf numFmtId="0" fontId="7" fillId="0" borderId="3" xfId="0" applyFont="1" applyFill="1" applyBorder="1" applyAlignment="1">
      <alignment vertical="center" wrapText="1"/>
    </xf>
    <xf numFmtId="0" fontId="7" fillId="8" borderId="44" xfId="0" applyFont="1" applyFill="1" applyBorder="1" applyAlignment="1">
      <alignment vertical="center" wrapText="1"/>
    </xf>
    <xf numFmtId="0" fontId="10" fillId="2" borderId="45" xfId="0" applyFont="1" applyFill="1" applyBorder="1" applyAlignment="1">
      <alignment horizontal="center" vertical="center"/>
    </xf>
    <xf numFmtId="0" fontId="10" fillId="0" borderId="46" xfId="0" applyFont="1" applyFill="1" applyBorder="1" applyAlignment="1">
      <alignment horizontal="center" vertical="center"/>
    </xf>
    <xf numFmtId="0" fontId="7" fillId="4" borderId="5" xfId="0" applyFont="1" applyFill="1" applyBorder="1" applyAlignment="1">
      <alignment horizontal="center" vertical="center" textRotation="90" shrinkToFit="1"/>
    </xf>
    <xf numFmtId="0" fontId="7" fillId="4" borderId="11" xfId="0" applyFont="1" applyFill="1" applyBorder="1" applyAlignment="1">
      <alignment horizontal="center" vertical="center"/>
    </xf>
    <xf numFmtId="0" fontId="10" fillId="4" borderId="11" xfId="0" applyFont="1" applyFill="1" applyBorder="1" applyAlignment="1">
      <alignment horizontal="center" vertical="center"/>
    </xf>
    <xf numFmtId="0" fontId="7" fillId="6" borderId="86" xfId="0" applyFont="1" applyFill="1" applyBorder="1" applyAlignment="1">
      <alignment vertical="center" wrapText="1"/>
    </xf>
    <xf numFmtId="0" fontId="7" fillId="6" borderId="88" xfId="0" applyFont="1" applyFill="1" applyBorder="1" applyAlignment="1">
      <alignment vertical="center" wrapText="1"/>
    </xf>
    <xf numFmtId="0" fontId="7" fillId="6" borderId="12" xfId="0" applyFont="1" applyFill="1" applyBorder="1" applyAlignment="1">
      <alignment vertical="center" wrapText="1"/>
    </xf>
    <xf numFmtId="0" fontId="7" fillId="6" borderId="45" xfId="0" applyFont="1" applyFill="1" applyBorder="1" applyAlignment="1">
      <alignment vertical="center" wrapText="1"/>
    </xf>
    <xf numFmtId="0" fontId="7" fillId="6" borderId="89" xfId="0" applyFont="1" applyFill="1" applyBorder="1" applyAlignment="1">
      <alignment vertical="center" wrapText="1"/>
    </xf>
    <xf numFmtId="0" fontId="7" fillId="6" borderId="82" xfId="0" applyFont="1" applyFill="1" applyBorder="1" applyAlignment="1">
      <alignment vertical="center" wrapText="1"/>
    </xf>
    <xf numFmtId="0" fontId="5" fillId="6" borderId="83" xfId="0" applyFont="1" applyFill="1" applyBorder="1" applyAlignment="1">
      <alignment horizontal="right" vertical="center"/>
    </xf>
    <xf numFmtId="0" fontId="7" fillId="6" borderId="56" xfId="0" applyFont="1" applyFill="1" applyBorder="1" applyAlignment="1">
      <alignment horizontal="center" vertical="center"/>
    </xf>
    <xf numFmtId="0" fontId="7" fillId="6" borderId="20" xfId="0" applyFont="1" applyFill="1" applyBorder="1" applyAlignment="1">
      <alignment horizontal="center" vertical="center"/>
    </xf>
    <xf numFmtId="0" fontId="7" fillId="6" borderId="16" xfId="0" applyFont="1" applyFill="1" applyBorder="1" applyAlignment="1">
      <alignment horizontal="center" vertical="center"/>
    </xf>
    <xf numFmtId="0" fontId="5" fillId="0" borderId="36" xfId="0" applyFont="1" applyBorder="1" applyAlignment="1">
      <alignment horizontal="center" vertical="center"/>
    </xf>
    <xf numFmtId="0" fontId="7" fillId="2" borderId="4" xfId="0" applyFont="1" applyFill="1" applyBorder="1" applyAlignment="1">
      <alignment horizontal="center" vertical="center"/>
    </xf>
    <xf numFmtId="0" fontId="5" fillId="0" borderId="46" xfId="0" applyFont="1" applyBorder="1" applyAlignment="1">
      <alignment horizontal="center" vertical="center"/>
    </xf>
    <xf numFmtId="0" fontId="7" fillId="2" borderId="26" xfId="0" applyFont="1" applyFill="1" applyBorder="1" applyAlignment="1">
      <alignment horizontal="center" vertical="center"/>
    </xf>
    <xf numFmtId="0" fontId="10" fillId="0" borderId="47" xfId="0" applyFont="1" applyBorder="1" applyAlignment="1">
      <alignment horizontal="center" vertical="center"/>
    </xf>
    <xf numFmtId="0" fontId="10" fillId="0" borderId="19" xfId="0" applyFont="1" applyBorder="1" applyAlignment="1">
      <alignment horizontal="center" vertical="center"/>
    </xf>
    <xf numFmtId="0" fontId="10" fillId="4" borderId="5" xfId="0" applyFont="1" applyFill="1" applyBorder="1" applyAlignment="1">
      <alignment horizontal="center" vertical="center"/>
    </xf>
    <xf numFmtId="0" fontId="7" fillId="4" borderId="43" xfId="0" applyFont="1" applyFill="1" applyBorder="1" applyAlignment="1">
      <alignment horizontal="center" vertical="center"/>
    </xf>
    <xf numFmtId="0" fontId="7" fillId="4" borderId="13" xfId="0" applyFont="1" applyFill="1" applyBorder="1" applyAlignment="1">
      <alignment horizontal="center" vertical="center"/>
    </xf>
    <xf numFmtId="0" fontId="7" fillId="4" borderId="25" xfId="0" applyFont="1" applyFill="1" applyBorder="1" applyAlignment="1">
      <alignment horizontal="center" vertical="center"/>
    </xf>
    <xf numFmtId="0" fontId="5" fillId="4" borderId="32" xfId="0" applyFont="1" applyFill="1" applyBorder="1" applyAlignment="1">
      <alignment horizontal="center" vertical="center"/>
    </xf>
    <xf numFmtId="0" fontId="10" fillId="0" borderId="47" xfId="0" applyFont="1" applyFill="1" applyBorder="1" applyAlignment="1">
      <alignment horizontal="center" vertical="center"/>
    </xf>
    <xf numFmtId="0" fontId="7" fillId="6" borderId="7" xfId="0" applyFont="1" applyFill="1" applyBorder="1" applyAlignment="1">
      <alignment horizontal="center" vertical="center"/>
    </xf>
    <xf numFmtId="0" fontId="10" fillId="2" borderId="49" xfId="0" applyFont="1" applyFill="1" applyBorder="1" applyAlignment="1">
      <alignment horizontal="center" vertical="center"/>
    </xf>
    <xf numFmtId="0" fontId="10" fillId="6" borderId="49" xfId="0" applyFont="1" applyFill="1" applyBorder="1" applyAlignment="1">
      <alignment horizontal="center" vertical="center"/>
    </xf>
    <xf numFmtId="0" fontId="7" fillId="0" borderId="83" xfId="0" applyFont="1" applyFill="1" applyBorder="1" applyAlignment="1">
      <alignment horizontal="center" vertical="center"/>
    </xf>
    <xf numFmtId="0" fontId="11" fillId="0" borderId="57" xfId="0" applyFont="1" applyFill="1" applyBorder="1" applyAlignment="1">
      <alignment vertical="center" wrapText="1"/>
    </xf>
    <xf numFmtId="0" fontId="7" fillId="0" borderId="57" xfId="0" applyFont="1" applyFill="1" applyBorder="1" applyAlignment="1">
      <alignment vertical="center" wrapText="1"/>
    </xf>
    <xf numFmtId="0" fontId="7" fillId="0" borderId="57" xfId="0" applyFont="1" applyFill="1" applyBorder="1" applyAlignment="1">
      <alignment horizontal="center" vertical="center" textRotation="90" shrinkToFit="1"/>
    </xf>
    <xf numFmtId="0" fontId="7" fillId="0" borderId="57" xfId="0" applyFont="1" applyFill="1" applyBorder="1" applyAlignment="1">
      <alignment horizontal="center" vertical="center"/>
    </xf>
    <xf numFmtId="0" fontId="10" fillId="0" borderId="57" xfId="0" applyFont="1" applyFill="1" applyBorder="1" applyAlignment="1">
      <alignment horizontal="center" vertical="center"/>
    </xf>
    <xf numFmtId="0" fontId="7" fillId="7" borderId="5" xfId="0" applyFont="1" applyFill="1" applyBorder="1" applyAlignment="1">
      <alignment horizontal="center" vertical="center"/>
    </xf>
    <xf numFmtId="0" fontId="7" fillId="8" borderId="6" xfId="0" applyFont="1" applyFill="1" applyBorder="1" applyAlignment="1">
      <alignment vertical="center" wrapText="1"/>
    </xf>
    <xf numFmtId="0" fontId="7" fillId="8" borderId="3" xfId="0" applyFont="1" applyFill="1" applyBorder="1" applyAlignment="1">
      <alignment vertical="center" wrapText="1"/>
    </xf>
    <xf numFmtId="0" fontId="5" fillId="0" borderId="94" xfId="0" applyFont="1" applyFill="1" applyBorder="1" applyAlignment="1">
      <alignment horizontal="right" vertical="center"/>
    </xf>
    <xf numFmtId="0" fontId="5" fillId="7" borderId="94" xfId="0" applyFont="1" applyFill="1" applyBorder="1" applyAlignment="1">
      <alignment horizontal="right" vertical="center"/>
    </xf>
    <xf numFmtId="0" fontId="5" fillId="6" borderId="94" xfId="0" applyFont="1" applyFill="1" applyBorder="1" applyAlignment="1">
      <alignment horizontal="right" vertical="center"/>
    </xf>
    <xf numFmtId="0" fontId="5" fillId="0" borderId="94" xfId="0" applyFont="1" applyFill="1" applyBorder="1" applyAlignment="1">
      <alignment horizontal="center" vertical="center"/>
    </xf>
    <xf numFmtId="0" fontId="5" fillId="6" borderId="94" xfId="0" applyFont="1" applyFill="1" applyBorder="1" applyAlignment="1">
      <alignment horizontal="center" vertical="center"/>
    </xf>
    <xf numFmtId="0" fontId="12" fillId="6" borderId="94" xfId="0" applyFont="1" applyFill="1" applyBorder="1" applyAlignment="1">
      <alignment horizontal="center" vertical="center"/>
    </xf>
    <xf numFmtId="0" fontId="12" fillId="0" borderId="94" xfId="0" applyFont="1" applyFill="1" applyBorder="1" applyAlignment="1">
      <alignment horizontal="center" vertical="center"/>
    </xf>
    <xf numFmtId="0" fontId="10" fillId="2" borderId="73" xfId="0" applyFont="1" applyFill="1" applyBorder="1" applyAlignment="1">
      <alignment horizontal="center" vertical="center"/>
    </xf>
    <xf numFmtId="0" fontId="7" fillId="7" borderId="102" xfId="0" applyFont="1" applyFill="1" applyBorder="1" applyAlignment="1">
      <alignment vertical="center" wrapText="1"/>
    </xf>
    <xf numFmtId="0" fontId="7" fillId="6" borderId="95" xfId="0" applyFont="1" applyFill="1" applyBorder="1" applyAlignment="1">
      <alignment vertical="center" wrapText="1"/>
    </xf>
    <xf numFmtId="0" fontId="7" fillId="0" borderId="40" xfId="0" applyFont="1" applyBorder="1" applyAlignment="1">
      <alignment horizontal="center" vertical="center"/>
    </xf>
    <xf numFmtId="0" fontId="7" fillId="6" borderId="5" xfId="0" applyFont="1" applyFill="1" applyBorder="1" applyAlignment="1">
      <alignment horizontal="center" vertical="center"/>
    </xf>
    <xf numFmtId="0" fontId="7" fillId="3" borderId="96" xfId="0" applyFont="1" applyFill="1" applyBorder="1" applyAlignment="1">
      <alignment horizontal="center" vertical="center"/>
    </xf>
    <xf numFmtId="0" fontId="10" fillId="3" borderId="97" xfId="0" applyFont="1" applyFill="1" applyBorder="1" applyAlignment="1">
      <alignment horizontal="center" vertical="center"/>
    </xf>
    <xf numFmtId="0" fontId="10" fillId="0" borderId="98" xfId="0" applyFont="1" applyBorder="1" applyAlignment="1">
      <alignment horizontal="center" vertical="center"/>
    </xf>
    <xf numFmtId="0" fontId="10" fillId="4" borderId="99" xfId="0" applyFont="1" applyFill="1" applyBorder="1" applyAlignment="1">
      <alignment horizontal="center" vertical="center"/>
    </xf>
    <xf numFmtId="0" fontId="10" fillId="4" borderId="97" xfId="0" applyFont="1" applyFill="1" applyBorder="1" applyAlignment="1">
      <alignment horizontal="center" vertical="center"/>
    </xf>
    <xf numFmtId="0" fontId="10" fillId="0" borderId="100" xfId="0" applyFont="1" applyBorder="1" applyAlignment="1">
      <alignment horizontal="center" vertical="center"/>
    </xf>
    <xf numFmtId="0" fontId="10" fillId="3" borderId="101" xfId="0" applyFont="1" applyFill="1" applyBorder="1" applyAlignment="1">
      <alignment horizontal="center" vertical="center"/>
    </xf>
    <xf numFmtId="0" fontId="10" fillId="0" borderId="102" xfId="0" applyFont="1" applyBorder="1" applyAlignment="1">
      <alignment horizontal="center" vertical="center"/>
    </xf>
    <xf numFmtId="0" fontId="10" fillId="7" borderId="46" xfId="0" applyFont="1" applyFill="1" applyBorder="1" applyAlignment="1">
      <alignment horizontal="center" vertical="center"/>
    </xf>
    <xf numFmtId="0" fontId="10" fillId="7" borderId="84" xfId="0" applyFont="1" applyFill="1" applyBorder="1" applyAlignment="1">
      <alignment horizontal="center" vertical="center"/>
    </xf>
    <xf numFmtId="0" fontId="10" fillId="3" borderId="85" xfId="0" applyFont="1" applyFill="1" applyBorder="1" applyAlignment="1">
      <alignment horizontal="center" vertical="center"/>
    </xf>
    <xf numFmtId="0" fontId="10" fillId="3" borderId="44" xfId="0" applyFont="1" applyFill="1" applyBorder="1" applyAlignment="1">
      <alignment horizontal="center" vertical="center"/>
    </xf>
    <xf numFmtId="0" fontId="7" fillId="6" borderId="53" xfId="0" applyFont="1" applyFill="1" applyBorder="1" applyAlignment="1">
      <alignment vertical="center" wrapText="1"/>
    </xf>
    <xf numFmtId="0" fontId="7" fillId="8" borderId="1" xfId="0" applyFont="1" applyFill="1" applyBorder="1" applyAlignment="1">
      <alignment horizontal="center" vertical="center"/>
    </xf>
    <xf numFmtId="0" fontId="7" fillId="6" borderId="46" xfId="0" applyFont="1" applyFill="1" applyBorder="1" applyAlignment="1">
      <alignment horizontal="center" vertical="center"/>
    </xf>
    <xf numFmtId="0" fontId="5" fillId="0" borderId="83" xfId="0" applyFont="1" applyFill="1" applyBorder="1" applyAlignment="1">
      <alignment horizontal="center" vertical="center"/>
    </xf>
    <xf numFmtId="0" fontId="5" fillId="0" borderId="57" xfId="0" applyFont="1" applyFill="1" applyBorder="1" applyAlignment="1">
      <alignment horizontal="center" vertical="center"/>
    </xf>
    <xf numFmtId="0" fontId="7" fillId="7" borderId="47" xfId="0" applyFont="1" applyFill="1" applyBorder="1" applyAlignment="1">
      <alignment vertical="center" wrapText="1"/>
    </xf>
    <xf numFmtId="0" fontId="7" fillId="7" borderId="73" xfId="0" applyFont="1" applyFill="1" applyBorder="1" applyAlignment="1">
      <alignment vertical="center" wrapText="1"/>
    </xf>
    <xf numFmtId="0" fontId="7" fillId="7" borderId="48" xfId="0" applyFont="1" applyFill="1" applyBorder="1" applyAlignment="1">
      <alignment horizontal="center" vertical="center"/>
    </xf>
    <xf numFmtId="0" fontId="7" fillId="7" borderId="6" xfId="0" applyFont="1" applyFill="1" applyBorder="1" applyAlignment="1">
      <alignment horizontal="center" vertical="center"/>
    </xf>
    <xf numFmtId="0" fontId="7" fillId="7" borderId="7" xfId="0" applyFont="1" applyFill="1" applyBorder="1" applyAlignment="1">
      <alignment horizontal="center" vertical="center"/>
    </xf>
    <xf numFmtId="0" fontId="7" fillId="8" borderId="7" xfId="0" applyFont="1" applyFill="1" applyBorder="1" applyAlignment="1">
      <alignment horizontal="center" vertical="center"/>
    </xf>
    <xf numFmtId="0" fontId="7" fillId="3" borderId="6" xfId="0" applyFont="1" applyFill="1" applyBorder="1" applyAlignment="1">
      <alignment horizontal="center" vertical="center"/>
    </xf>
    <xf numFmtId="0" fontId="10" fillId="8" borderId="7" xfId="0" applyFont="1" applyFill="1" applyBorder="1" applyAlignment="1">
      <alignment horizontal="center" vertical="center"/>
    </xf>
    <xf numFmtId="0" fontId="10" fillId="4" borderId="8" xfId="0" applyFont="1" applyFill="1" applyBorder="1" applyAlignment="1">
      <alignment horizontal="center" vertical="center"/>
    </xf>
    <xf numFmtId="0" fontId="10" fillId="7" borderId="9" xfId="0" applyFont="1" applyFill="1" applyBorder="1" applyAlignment="1">
      <alignment horizontal="center" vertical="center"/>
    </xf>
    <xf numFmtId="0" fontId="7" fillId="3" borderId="10" xfId="0" applyFont="1" applyFill="1" applyBorder="1" applyAlignment="1">
      <alignment horizontal="center" vertical="center"/>
    </xf>
    <xf numFmtId="0" fontId="7" fillId="4" borderId="6" xfId="0" applyFont="1" applyFill="1" applyBorder="1" applyAlignment="1">
      <alignment horizontal="center" vertical="center"/>
    </xf>
    <xf numFmtId="0" fontId="10" fillId="7" borderId="47" xfId="0" applyFont="1" applyFill="1" applyBorder="1" applyAlignment="1">
      <alignment horizontal="center" vertical="center"/>
    </xf>
    <xf numFmtId="0" fontId="22" fillId="4" borderId="20" xfId="0" applyFont="1" applyFill="1" applyBorder="1" applyAlignment="1">
      <alignment horizontal="center" vertical="center"/>
    </xf>
    <xf numFmtId="0" fontId="22" fillId="4" borderId="3" xfId="0" applyFont="1" applyFill="1" applyBorder="1" applyAlignment="1">
      <alignment horizontal="center" vertical="center"/>
    </xf>
    <xf numFmtId="0" fontId="10" fillId="3" borderId="8" xfId="0" applyFont="1" applyFill="1" applyBorder="1" applyAlignment="1">
      <alignment horizontal="center" vertical="center"/>
    </xf>
    <xf numFmtId="0" fontId="7" fillId="3" borderId="20" xfId="0" applyFont="1" applyFill="1" applyBorder="1" applyAlignment="1">
      <alignment horizontal="center" vertical="center"/>
    </xf>
    <xf numFmtId="0" fontId="10" fillId="0" borderId="9" xfId="0" applyFont="1" applyFill="1" applyBorder="1" applyAlignment="1">
      <alignment horizontal="center" vertical="center"/>
    </xf>
    <xf numFmtId="0" fontId="10" fillId="0" borderId="84" xfId="0" applyFont="1" applyBorder="1" applyAlignment="1">
      <alignment horizontal="center" vertical="center"/>
    </xf>
    <xf numFmtId="0" fontId="7" fillId="4" borderId="5" xfId="0" applyFont="1" applyFill="1" applyBorder="1" applyAlignment="1">
      <alignment horizontal="center" vertical="center"/>
    </xf>
    <xf numFmtId="0" fontId="0" fillId="0" borderId="21" xfId="0" applyFill="1" applyBorder="1"/>
    <xf numFmtId="0" fontId="10" fillId="6" borderId="73" xfId="0" applyFont="1" applyFill="1" applyBorder="1" applyAlignment="1">
      <alignment horizontal="center" vertical="center"/>
    </xf>
    <xf numFmtId="0" fontId="10" fillId="2" borderId="51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/>
    </xf>
    <xf numFmtId="0" fontId="7" fillId="0" borderId="14" xfId="0" applyFont="1" applyFill="1" applyBorder="1" applyAlignment="1">
      <alignment horizontal="center" vertical="center"/>
    </xf>
    <xf numFmtId="0" fontId="7" fillId="0" borderId="15" xfId="0" applyFont="1" applyFill="1" applyBorder="1" applyAlignment="1">
      <alignment horizontal="center" vertical="center"/>
    </xf>
    <xf numFmtId="0" fontId="7" fillId="0" borderId="103" xfId="0" applyFont="1" applyBorder="1" applyAlignment="1">
      <alignment horizontal="center" vertical="center"/>
    </xf>
    <xf numFmtId="0" fontId="7" fillId="0" borderId="49" xfId="0" applyFont="1" applyFill="1" applyBorder="1" applyAlignment="1">
      <alignment vertical="center" wrapText="1"/>
    </xf>
    <xf numFmtId="0" fontId="7" fillId="0" borderId="103" xfId="0" applyFont="1" applyFill="1" applyBorder="1" applyAlignment="1">
      <alignment horizontal="center" vertical="center"/>
    </xf>
    <xf numFmtId="0" fontId="7" fillId="0" borderId="11" xfId="0" applyFont="1" applyFill="1" applyBorder="1" applyAlignment="1">
      <alignment horizontal="center" vertical="center"/>
    </xf>
    <xf numFmtId="0" fontId="10" fillId="0" borderId="15" xfId="0" applyFont="1" applyFill="1" applyBorder="1" applyAlignment="1">
      <alignment horizontal="center" vertical="center"/>
    </xf>
    <xf numFmtId="0" fontId="7" fillId="0" borderId="12" xfId="0" applyFont="1" applyFill="1" applyBorder="1" applyAlignment="1">
      <alignment vertical="center" wrapText="1"/>
    </xf>
    <xf numFmtId="0" fontId="0" fillId="0" borderId="103" xfId="0" applyFont="1" applyFill="1" applyBorder="1" applyAlignment="1">
      <alignment vertical="center"/>
    </xf>
    <xf numFmtId="0" fontId="0" fillId="0" borderId="103" xfId="0" applyFont="1" applyFill="1" applyBorder="1" applyAlignment="1">
      <alignment vertical="center" wrapText="1"/>
    </xf>
    <xf numFmtId="0" fontId="0" fillId="0" borderId="49" xfId="0" applyFont="1" applyFill="1" applyBorder="1" applyAlignment="1">
      <alignment vertical="center"/>
    </xf>
    <xf numFmtId="0" fontId="0" fillId="0" borderId="49" xfId="0" applyFont="1" applyFill="1" applyBorder="1" applyAlignment="1">
      <alignment vertical="center" wrapText="1"/>
    </xf>
    <xf numFmtId="0" fontId="7" fillId="0" borderId="43" xfId="0" applyFont="1" applyFill="1" applyBorder="1" applyAlignment="1">
      <alignment horizontal="center" vertical="center"/>
    </xf>
    <xf numFmtId="0" fontId="0" fillId="0" borderId="41" xfId="0" applyFont="1" applyFill="1" applyBorder="1" applyAlignment="1">
      <alignment vertical="center"/>
    </xf>
    <xf numFmtId="0" fontId="0" fillId="0" borderId="74" xfId="0" applyFont="1" applyFill="1" applyBorder="1" applyAlignment="1">
      <alignment vertical="center"/>
    </xf>
    <xf numFmtId="0" fontId="0" fillId="0" borderId="73" xfId="0" applyFont="1" applyFill="1" applyBorder="1" applyAlignment="1">
      <alignment vertical="center"/>
    </xf>
    <xf numFmtId="0" fontId="0" fillId="0" borderId="73" xfId="0" applyFont="1" applyFill="1" applyBorder="1" applyAlignment="1">
      <alignment vertical="center" wrapText="1"/>
    </xf>
    <xf numFmtId="0" fontId="15" fillId="0" borderId="41" xfId="0" applyFont="1" applyFill="1" applyBorder="1" applyAlignment="1">
      <alignment horizontal="center" vertical="center"/>
    </xf>
    <xf numFmtId="0" fontId="0" fillId="0" borderId="58" xfId="0" applyFont="1" applyFill="1" applyBorder="1" applyAlignment="1">
      <alignment vertical="center" wrapText="1"/>
    </xf>
    <xf numFmtId="0" fontId="0" fillId="0" borderId="51" xfId="0" applyFont="1" applyFill="1" applyBorder="1" applyAlignment="1">
      <alignment vertical="center"/>
    </xf>
    <xf numFmtId="0" fontId="0" fillId="0" borderId="94" xfId="0" applyFont="1" applyFill="1" applyBorder="1" applyAlignment="1">
      <alignment vertical="center"/>
    </xf>
    <xf numFmtId="0" fontId="0" fillId="0" borderId="51" xfId="0" applyFont="1" applyFill="1" applyBorder="1" applyAlignment="1">
      <alignment vertical="center" wrapText="1"/>
    </xf>
    <xf numFmtId="3" fontId="0" fillId="0" borderId="49" xfId="0" applyNumberFormat="1" applyFont="1" applyFill="1" applyBorder="1" applyAlignment="1">
      <alignment vertical="center"/>
    </xf>
    <xf numFmtId="3" fontId="0" fillId="0" borderId="0" xfId="0" applyNumberFormat="1" applyFont="1" applyFill="1" applyBorder="1" applyAlignment="1">
      <alignment vertical="center"/>
    </xf>
    <xf numFmtId="0" fontId="0" fillId="0" borderId="0" xfId="0" applyFont="1" applyFill="1" applyAlignment="1"/>
    <xf numFmtId="0" fontId="2" fillId="0" borderId="0" xfId="0" applyFont="1" applyFill="1" applyAlignment="1"/>
    <xf numFmtId="0" fontId="3" fillId="0" borderId="104" xfId="0" applyFont="1" applyFill="1" applyBorder="1" applyAlignment="1">
      <alignment horizontal="center" vertical="center" wrapText="1"/>
    </xf>
    <xf numFmtId="0" fontId="1" fillId="7" borderId="105" xfId="0" applyFont="1" applyFill="1" applyBorder="1" applyAlignment="1">
      <alignment horizontal="left" vertical="center" wrapText="1"/>
    </xf>
    <xf numFmtId="0" fontId="3" fillId="6" borderId="105" xfId="0" applyFont="1" applyFill="1" applyBorder="1" applyAlignment="1">
      <alignment horizontal="left" vertical="center" wrapText="1"/>
    </xf>
    <xf numFmtId="0" fontId="4" fillId="0" borderId="105" xfId="0" applyFont="1" applyBorder="1" applyAlignment="1">
      <alignment horizontal="center" vertical="center"/>
    </xf>
    <xf numFmtId="0" fontId="4" fillId="6" borderId="105" xfId="0" applyFont="1" applyFill="1" applyBorder="1" applyAlignment="1">
      <alignment horizontal="center" vertical="center"/>
    </xf>
    <xf numFmtId="0" fontId="0" fillId="0" borderId="106" xfId="0" applyFont="1" applyFill="1" applyBorder="1" applyAlignment="1">
      <alignment vertical="center"/>
    </xf>
    <xf numFmtId="0" fontId="23" fillId="7" borderId="12" xfId="0" applyFont="1" applyFill="1" applyBorder="1" applyAlignment="1">
      <alignment vertical="center" wrapText="1"/>
    </xf>
    <xf numFmtId="0" fontId="0" fillId="0" borderId="54" xfId="0" applyFont="1" applyFill="1" applyBorder="1" applyAlignment="1">
      <alignment vertical="center"/>
    </xf>
    <xf numFmtId="0" fontId="23" fillId="0" borderId="12" xfId="0" applyFont="1" applyFill="1" applyBorder="1" applyAlignment="1">
      <alignment vertical="center" wrapText="1"/>
    </xf>
    <xf numFmtId="0" fontId="23" fillId="7" borderId="19" xfId="0" applyFont="1" applyFill="1" applyBorder="1" applyAlignment="1">
      <alignment vertical="center" wrapText="1"/>
    </xf>
    <xf numFmtId="0" fontId="23" fillId="7" borderId="30" xfId="0" applyFont="1" applyFill="1" applyBorder="1" applyAlignment="1">
      <alignment vertical="center" wrapText="1"/>
    </xf>
    <xf numFmtId="0" fontId="7" fillId="0" borderId="54" xfId="0" applyFont="1" applyFill="1" applyBorder="1" applyAlignment="1">
      <alignment vertical="center" wrapText="1"/>
    </xf>
    <xf numFmtId="0" fontId="7" fillId="0" borderId="3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0" fontId="22" fillId="3" borderId="3" xfId="0" applyFont="1" applyFill="1" applyBorder="1" applyAlignment="1">
      <alignment horizontal="center" vertical="center"/>
    </xf>
    <xf numFmtId="0" fontId="25" fillId="7" borderId="30" xfId="0" applyFont="1" applyFill="1" applyBorder="1" applyAlignment="1">
      <alignment vertical="center" wrapText="1"/>
    </xf>
    <xf numFmtId="0" fontId="22" fillId="4" borderId="23" xfId="0" applyFont="1" applyFill="1" applyBorder="1" applyAlignment="1">
      <alignment horizontal="center" vertical="center"/>
    </xf>
    <xf numFmtId="0" fontId="12" fillId="0" borderId="37" xfId="0" applyFont="1" applyFill="1" applyBorder="1" applyAlignment="1">
      <alignment horizontal="center" vertical="center"/>
    </xf>
    <xf numFmtId="0" fontId="7" fillId="7" borderId="103" xfId="0" applyFont="1" applyFill="1" applyBorder="1" applyAlignment="1">
      <alignment horizontal="center" vertical="center"/>
    </xf>
    <xf numFmtId="0" fontId="7" fillId="6" borderId="103" xfId="0" applyFont="1" applyFill="1" applyBorder="1" applyAlignment="1">
      <alignment horizontal="center" vertical="center"/>
    </xf>
    <xf numFmtId="0" fontId="7" fillId="0" borderId="114" xfId="0" applyFont="1" applyBorder="1" applyAlignment="1">
      <alignment horizontal="center" vertical="center"/>
    </xf>
    <xf numFmtId="0" fontId="7" fillId="6" borderId="73" xfId="0" applyFont="1" applyFill="1" applyBorder="1" applyAlignment="1">
      <alignment vertical="center" wrapText="1"/>
    </xf>
    <xf numFmtId="0" fontId="7" fillId="0" borderId="12" xfId="0" applyFont="1" applyBorder="1" applyAlignment="1">
      <alignment horizontal="center" vertical="center" textRotation="90" shrinkToFit="1"/>
    </xf>
    <xf numFmtId="0" fontId="7" fillId="3" borderId="8" xfId="0" applyFont="1" applyFill="1" applyBorder="1" applyAlignment="1">
      <alignment horizontal="center" vertical="center" textRotation="90" shrinkToFit="1"/>
    </xf>
    <xf numFmtId="0" fontId="10" fillId="3" borderId="20" xfId="0" applyFont="1" applyFill="1" applyBorder="1" applyAlignment="1">
      <alignment horizontal="center" vertical="center"/>
    </xf>
    <xf numFmtId="0" fontId="7" fillId="3" borderId="16" xfId="0" applyFont="1" applyFill="1" applyBorder="1" applyAlignment="1">
      <alignment horizontal="center" vertical="center"/>
    </xf>
    <xf numFmtId="0" fontId="10" fillId="6" borderId="117" xfId="0" applyFont="1" applyFill="1" applyBorder="1" applyAlignment="1">
      <alignment horizontal="center" vertical="center"/>
    </xf>
    <xf numFmtId="0" fontId="10" fillId="2" borderId="117" xfId="0" applyFont="1" applyFill="1" applyBorder="1" applyAlignment="1">
      <alignment horizontal="center" vertical="center"/>
    </xf>
    <xf numFmtId="0" fontId="10" fillId="2" borderId="118" xfId="0" applyFont="1" applyFill="1" applyBorder="1" applyAlignment="1">
      <alignment horizontal="center" vertical="center"/>
    </xf>
    <xf numFmtId="0" fontId="10" fillId="6" borderId="119" xfId="0" applyFont="1" applyFill="1" applyBorder="1" applyAlignment="1">
      <alignment horizontal="center" vertical="center"/>
    </xf>
    <xf numFmtId="0" fontId="7" fillId="0" borderId="121" xfId="0" applyFont="1" applyFill="1" applyBorder="1" applyAlignment="1">
      <alignment vertical="center" wrapText="1"/>
    </xf>
    <xf numFmtId="0" fontId="7" fillId="0" borderId="121" xfId="0" applyFont="1" applyFill="1" applyBorder="1" applyAlignment="1">
      <alignment horizontal="center" vertical="center"/>
    </xf>
    <xf numFmtId="0" fontId="7" fillId="0" borderId="123" xfId="0" applyFont="1" applyBorder="1" applyAlignment="1">
      <alignment horizontal="center" vertical="center" wrapText="1"/>
    </xf>
    <xf numFmtId="0" fontId="7" fillId="0" borderId="120" xfId="0" applyFont="1" applyBorder="1" applyAlignment="1">
      <alignment horizontal="center" vertical="center" wrapText="1"/>
    </xf>
    <xf numFmtId="0" fontId="10" fillId="0" borderId="121" xfId="0" applyFont="1" applyFill="1" applyBorder="1" applyAlignment="1">
      <alignment horizontal="center" vertical="center"/>
    </xf>
    <xf numFmtId="0" fontId="7" fillId="3" borderId="122" xfId="0" applyFont="1" applyFill="1" applyBorder="1" applyAlignment="1">
      <alignment horizontal="center" vertical="center" wrapText="1"/>
    </xf>
    <xf numFmtId="0" fontId="7" fillId="3" borderId="123" xfId="0" applyFont="1" applyFill="1" applyBorder="1" applyAlignment="1">
      <alignment horizontal="center" vertical="center" wrapText="1"/>
    </xf>
    <xf numFmtId="0" fontId="10" fillId="0" borderId="120" xfId="0" applyFont="1" applyBorder="1" applyAlignment="1">
      <alignment horizontal="center" vertical="center" wrapText="1"/>
    </xf>
    <xf numFmtId="0" fontId="7" fillId="4" borderId="124" xfId="0" applyFont="1" applyFill="1" applyBorder="1" applyAlignment="1">
      <alignment horizontal="center" vertical="center" wrapText="1"/>
    </xf>
    <xf numFmtId="0" fontId="7" fillId="4" borderId="123" xfId="0" applyFont="1" applyFill="1" applyBorder="1" applyAlignment="1">
      <alignment horizontal="center" vertical="center" wrapText="1"/>
    </xf>
    <xf numFmtId="0" fontId="10" fillId="0" borderId="125" xfId="0" applyFont="1" applyBorder="1" applyAlignment="1">
      <alignment horizontal="center" vertical="center" wrapText="1"/>
    </xf>
    <xf numFmtId="0" fontId="7" fillId="3" borderId="122" xfId="0" applyFont="1" applyFill="1" applyBorder="1" applyAlignment="1">
      <alignment horizontal="center" vertical="center"/>
    </xf>
    <xf numFmtId="0" fontId="10" fillId="0" borderId="123" xfId="0" applyFont="1" applyFill="1" applyBorder="1" applyAlignment="1">
      <alignment horizontal="center" vertical="center" wrapText="1"/>
    </xf>
    <xf numFmtId="0" fontId="7" fillId="0" borderId="127" xfId="0" applyFont="1" applyBorder="1" applyAlignment="1">
      <alignment vertical="center"/>
    </xf>
    <xf numFmtId="0" fontId="7" fillId="0" borderId="127" xfId="0" applyFont="1" applyFill="1" applyBorder="1" applyAlignment="1">
      <alignment horizontal="center" vertical="center"/>
    </xf>
    <xf numFmtId="0" fontId="7" fillId="0" borderId="129" xfId="0" applyFont="1" applyBorder="1" applyAlignment="1">
      <alignment horizontal="center" vertical="center"/>
    </xf>
    <xf numFmtId="0" fontId="7" fillId="0" borderId="126" xfId="0" applyFont="1" applyBorder="1" applyAlignment="1">
      <alignment horizontal="center" vertical="center"/>
    </xf>
    <xf numFmtId="0" fontId="10" fillId="0" borderId="127" xfId="0" applyFont="1" applyFill="1" applyBorder="1" applyAlignment="1">
      <alignment horizontal="center" vertical="center"/>
    </xf>
    <xf numFmtId="0" fontId="7" fillId="3" borderId="128" xfId="0" applyFont="1" applyFill="1" applyBorder="1" applyAlignment="1">
      <alignment horizontal="center" vertical="center"/>
    </xf>
    <xf numFmtId="0" fontId="7" fillId="3" borderId="129" xfId="0" applyFont="1" applyFill="1" applyBorder="1" applyAlignment="1">
      <alignment horizontal="center" vertical="center"/>
    </xf>
    <xf numFmtId="0" fontId="10" fillId="0" borderId="126" xfId="0" applyFont="1" applyBorder="1" applyAlignment="1">
      <alignment horizontal="center" vertical="center"/>
    </xf>
    <xf numFmtId="0" fontId="7" fillId="4" borderId="130" xfId="0" applyFont="1" applyFill="1" applyBorder="1" applyAlignment="1">
      <alignment horizontal="center" vertical="center"/>
    </xf>
    <xf numFmtId="0" fontId="7" fillId="4" borderId="129" xfId="0" applyFont="1" applyFill="1" applyBorder="1" applyAlignment="1">
      <alignment horizontal="center" vertical="center"/>
    </xf>
    <xf numFmtId="0" fontId="10" fillId="0" borderId="131" xfId="0" applyFont="1" applyBorder="1" applyAlignment="1">
      <alignment horizontal="center" vertical="center"/>
    </xf>
    <xf numFmtId="0" fontId="10" fillId="0" borderId="129" xfId="0" applyFont="1" applyBorder="1" applyAlignment="1">
      <alignment horizontal="center" vertical="center"/>
    </xf>
    <xf numFmtId="0" fontId="7" fillId="6" borderId="127" xfId="0" applyFont="1" applyFill="1" applyBorder="1" applyAlignment="1">
      <alignment vertical="center"/>
    </xf>
    <xf numFmtId="0" fontId="7" fillId="6" borderId="129" xfId="0" applyFont="1" applyFill="1" applyBorder="1" applyAlignment="1">
      <alignment horizontal="center" vertical="center"/>
    </xf>
    <xf numFmtId="0" fontId="7" fillId="6" borderId="126" xfId="0" applyFont="1" applyFill="1" applyBorder="1" applyAlignment="1">
      <alignment horizontal="center" vertical="center"/>
    </xf>
    <xf numFmtId="0" fontId="10" fillId="6" borderId="126" xfId="0" applyFont="1" applyFill="1" applyBorder="1" applyAlignment="1">
      <alignment horizontal="center" vertical="center"/>
    </xf>
    <xf numFmtId="0" fontId="10" fillId="6" borderId="131" xfId="0" applyFont="1" applyFill="1" applyBorder="1" applyAlignment="1">
      <alignment horizontal="center" vertical="center"/>
    </xf>
    <xf numFmtId="0" fontId="10" fillId="6" borderId="129" xfId="0" applyFont="1" applyFill="1" applyBorder="1" applyAlignment="1">
      <alignment horizontal="center" vertical="center"/>
    </xf>
    <xf numFmtId="0" fontId="27" fillId="0" borderId="127" xfId="0" applyFont="1" applyBorder="1" applyAlignment="1">
      <alignment vertical="center"/>
    </xf>
    <xf numFmtId="0" fontId="7" fillId="0" borderId="131" xfId="0" applyFont="1" applyBorder="1" applyAlignment="1">
      <alignment horizontal="center" vertical="center"/>
    </xf>
    <xf numFmtId="0" fontId="0" fillId="0" borderId="0" xfId="0" applyFill="1" applyBorder="1" applyAlignment="1">
      <alignment vertical="center" wrapText="1"/>
    </xf>
    <xf numFmtId="0" fontId="0" fillId="0" borderId="0" xfId="0" applyFill="1" applyBorder="1" applyAlignment="1">
      <alignment vertical="center"/>
    </xf>
    <xf numFmtId="0" fontId="0" fillId="0" borderId="0" xfId="0" applyFill="1" applyBorder="1" applyAlignment="1">
      <alignment wrapText="1"/>
    </xf>
    <xf numFmtId="0" fontId="0" fillId="0" borderId="0" xfId="0" applyFill="1" applyBorder="1"/>
    <xf numFmtId="0" fontId="7" fillId="0" borderId="0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27" fillId="0" borderId="0" xfId="0" applyFont="1" applyFill="1" applyBorder="1" applyAlignment="1">
      <alignment horizontal="center" vertical="center"/>
    </xf>
    <xf numFmtId="0" fontId="21" fillId="0" borderId="0" xfId="0" applyFont="1" applyFill="1" applyBorder="1" applyAlignment="1">
      <alignment horizontal="center" vertical="center"/>
    </xf>
    <xf numFmtId="0" fontId="7" fillId="0" borderId="122" xfId="0" applyFont="1" applyBorder="1" applyAlignment="1">
      <alignment horizontal="center" vertical="center" wrapText="1"/>
    </xf>
    <xf numFmtId="0" fontId="7" fillId="0" borderId="128" xfId="0" applyFont="1" applyBorder="1" applyAlignment="1">
      <alignment horizontal="center" vertical="center"/>
    </xf>
    <xf numFmtId="0" fontId="7" fillId="6" borderId="128" xfId="0" applyFont="1" applyFill="1" applyBorder="1" applyAlignment="1">
      <alignment horizontal="center" vertical="center"/>
    </xf>
    <xf numFmtId="0" fontId="7" fillId="0" borderId="132" xfId="0" applyFont="1" applyBorder="1" applyAlignment="1">
      <alignment horizontal="center" vertical="center"/>
    </xf>
    <xf numFmtId="0" fontId="7" fillId="0" borderId="133" xfId="0" applyFont="1" applyBorder="1" applyAlignment="1">
      <alignment horizontal="center" vertical="center"/>
    </xf>
    <xf numFmtId="0" fontId="7" fillId="6" borderId="134" xfId="0" applyFont="1" applyFill="1" applyBorder="1" applyAlignment="1">
      <alignment horizontal="center" vertical="center"/>
    </xf>
    <xf numFmtId="0" fontId="7" fillId="0" borderId="135" xfId="0" applyFont="1" applyBorder="1" applyAlignment="1">
      <alignment horizontal="center" vertical="center"/>
    </xf>
    <xf numFmtId="0" fontId="7" fillId="6" borderId="136" xfId="0" applyFont="1" applyFill="1" applyBorder="1" applyAlignment="1">
      <alignment horizontal="center" vertical="center"/>
    </xf>
    <xf numFmtId="0" fontId="7" fillId="0" borderId="124" xfId="0" applyFont="1" applyFill="1" applyBorder="1" applyAlignment="1">
      <alignment horizontal="center" vertical="center"/>
    </xf>
    <xf numFmtId="0" fontId="26" fillId="7" borderId="125" xfId="0" applyFont="1" applyFill="1" applyBorder="1" applyAlignment="1">
      <alignment vertical="center" wrapText="1"/>
    </xf>
    <xf numFmtId="0" fontId="7" fillId="0" borderId="130" xfId="0" applyFont="1" applyFill="1" applyBorder="1" applyAlignment="1">
      <alignment horizontal="center" vertical="center"/>
    </xf>
    <xf numFmtId="0" fontId="26" fillId="7" borderId="131" xfId="0" applyFont="1" applyFill="1" applyBorder="1" applyAlignment="1">
      <alignment vertical="center"/>
    </xf>
    <xf numFmtId="0" fontId="26" fillId="7" borderId="131" xfId="0" applyFont="1" applyFill="1" applyBorder="1" applyAlignment="1">
      <alignment vertical="center" wrapText="1"/>
    </xf>
    <xf numFmtId="0" fontId="7" fillId="0" borderId="137" xfId="0" applyFont="1" applyFill="1" applyBorder="1" applyAlignment="1">
      <alignment vertical="center" wrapText="1"/>
    </xf>
    <xf numFmtId="0" fontId="7" fillId="0" borderId="138" xfId="0" applyFont="1" applyFill="1" applyBorder="1" applyAlignment="1">
      <alignment vertical="center" wrapText="1"/>
    </xf>
    <xf numFmtId="0" fontId="7" fillId="0" borderId="73" xfId="0" applyFont="1" applyFill="1" applyBorder="1" applyAlignment="1">
      <alignment vertical="center" wrapText="1"/>
    </xf>
    <xf numFmtId="0" fontId="0" fillId="0" borderId="35" xfId="0" applyFont="1" applyFill="1" applyBorder="1" applyAlignment="1">
      <alignment vertical="center"/>
    </xf>
    <xf numFmtId="0" fontId="5" fillId="0" borderId="57" xfId="0" applyFont="1" applyFill="1" applyBorder="1" applyAlignment="1">
      <alignment horizontal="left" vertical="center"/>
    </xf>
    <xf numFmtId="0" fontId="22" fillId="3" borderId="22" xfId="0" applyFont="1" applyFill="1" applyBorder="1" applyAlignment="1">
      <alignment horizontal="center" vertical="center"/>
    </xf>
    <xf numFmtId="0" fontId="22" fillId="4" borderId="11" xfId="0" applyFont="1" applyFill="1" applyBorder="1" applyAlignment="1">
      <alignment horizontal="center" vertical="center"/>
    </xf>
    <xf numFmtId="0" fontId="21" fillId="8" borderId="129" xfId="0" applyFont="1" applyFill="1" applyBorder="1" applyAlignment="1">
      <alignment horizontal="center" vertical="center"/>
    </xf>
    <xf numFmtId="0" fontId="18" fillId="0" borderId="0" xfId="0" applyFont="1" applyBorder="1" applyAlignment="1">
      <alignment horizontal="center" vertical="top" wrapText="1"/>
    </xf>
    <xf numFmtId="0" fontId="17" fillId="0" borderId="51" xfId="0" applyFont="1" applyBorder="1" applyAlignment="1">
      <alignment horizontal="left" vertical="center" wrapText="1" indent="7"/>
    </xf>
    <xf numFmtId="3" fontId="17" fillId="0" borderId="35" xfId="0" applyNumberFormat="1" applyFont="1" applyFill="1" applyBorder="1" applyAlignment="1">
      <alignment horizontal="center" vertical="center"/>
    </xf>
    <xf numFmtId="0" fontId="17" fillId="0" borderId="42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left" vertical="center" wrapText="1" indent="7"/>
    </xf>
    <xf numFmtId="0" fontId="0" fillId="3" borderId="3" xfId="0" applyFont="1" applyFill="1" applyBorder="1" applyAlignment="1">
      <alignment horizontal="center" vertical="center"/>
    </xf>
    <xf numFmtId="0" fontId="0" fillId="4" borderId="3" xfId="0" applyFont="1" applyFill="1" applyBorder="1" applyAlignment="1">
      <alignment horizontal="center" vertical="center"/>
    </xf>
    <xf numFmtId="0" fontId="18" fillId="0" borderId="0" xfId="0" applyFont="1" applyBorder="1" applyAlignment="1">
      <alignment horizontal="center"/>
    </xf>
    <xf numFmtId="0" fontId="14" fillId="0" borderId="58" xfId="0" applyFont="1" applyBorder="1" applyAlignment="1">
      <alignment horizontal="left" vertical="center" wrapText="1" indent="7"/>
    </xf>
    <xf numFmtId="3" fontId="15" fillId="3" borderId="70" xfId="0" applyNumberFormat="1" applyFont="1" applyFill="1" applyBorder="1" applyAlignment="1">
      <alignment horizontal="center" vertical="center"/>
    </xf>
    <xf numFmtId="3" fontId="15" fillId="4" borderId="71" xfId="0" applyNumberFormat="1" applyFont="1" applyFill="1" applyBorder="1" applyAlignment="1">
      <alignment horizontal="center" vertical="center"/>
    </xf>
    <xf numFmtId="3" fontId="15" fillId="3" borderId="72" xfId="0" applyNumberFormat="1" applyFont="1" applyFill="1" applyBorder="1" applyAlignment="1">
      <alignment horizontal="center" vertical="center"/>
    </xf>
    <xf numFmtId="0" fontId="9" fillId="3" borderId="60" xfId="0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horizontal="center" vertical="center" wrapText="1"/>
    </xf>
    <xf numFmtId="0" fontId="5" fillId="0" borderId="32" xfId="0" applyFont="1" applyBorder="1" applyAlignment="1">
      <alignment horizontal="right" vertical="center"/>
    </xf>
    <xf numFmtId="0" fontId="14" fillId="0" borderId="73" xfId="0" applyFont="1" applyBorder="1" applyAlignment="1">
      <alignment horizontal="left" vertical="center" wrapText="1" indent="7"/>
    </xf>
    <xf numFmtId="3" fontId="15" fillId="3" borderId="32" xfId="0" applyNumberFormat="1" applyFont="1" applyFill="1" applyBorder="1" applyAlignment="1">
      <alignment horizontal="center" vertical="center"/>
    </xf>
    <xf numFmtId="3" fontId="15" fillId="4" borderId="36" xfId="0" applyNumberFormat="1" applyFont="1" applyFill="1" applyBorder="1" applyAlignment="1">
      <alignment horizontal="center" vertical="center"/>
    </xf>
    <xf numFmtId="3" fontId="15" fillId="3" borderId="38" xfId="0" applyNumberFormat="1" applyFont="1" applyFill="1" applyBorder="1" applyAlignment="1">
      <alignment horizontal="center" vertical="center"/>
    </xf>
    <xf numFmtId="0" fontId="9" fillId="3" borderId="68" xfId="0" applyFont="1" applyFill="1" applyBorder="1" applyAlignment="1">
      <alignment horizontal="center" vertical="center" wrapText="1"/>
    </xf>
    <xf numFmtId="0" fontId="9" fillId="4" borderId="60" xfId="0" applyFont="1" applyFill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shrinkToFit="1"/>
    </xf>
    <xf numFmtId="0" fontId="7" fillId="0" borderId="6" xfId="0" applyFont="1" applyBorder="1" applyAlignment="1">
      <alignment horizontal="center" vertical="center" shrinkToFit="1"/>
    </xf>
    <xf numFmtId="0" fontId="7" fillId="0" borderId="47" xfId="0" applyFont="1" applyBorder="1" applyAlignment="1">
      <alignment horizontal="center" vertical="center" shrinkToFit="1"/>
    </xf>
    <xf numFmtId="0" fontId="7" fillId="0" borderId="5" xfId="0" applyFont="1" applyBorder="1" applyAlignment="1">
      <alignment horizontal="center" vertical="center" textRotation="90" shrinkToFit="1"/>
    </xf>
    <xf numFmtId="0" fontId="6" fillId="0" borderId="7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 textRotation="90" wrapText="1" shrinkToFit="1"/>
    </xf>
    <xf numFmtId="0" fontId="9" fillId="3" borderId="53" xfId="0" applyFont="1" applyFill="1" applyBorder="1" applyAlignment="1">
      <alignment horizontal="center" vertical="center" wrapText="1"/>
    </xf>
    <xf numFmtId="0" fontId="9" fillId="4" borderId="62" xfId="0" applyFont="1" applyFill="1" applyBorder="1" applyAlignment="1">
      <alignment horizontal="center" vertical="center" wrapText="1"/>
    </xf>
    <xf numFmtId="0" fontId="6" fillId="3" borderId="66" xfId="0" applyFont="1" applyFill="1" applyBorder="1" applyAlignment="1">
      <alignment horizontal="center" vertical="center" wrapText="1"/>
    </xf>
    <xf numFmtId="0" fontId="6" fillId="4" borderId="59" xfId="0" applyFont="1" applyFill="1" applyBorder="1" applyAlignment="1">
      <alignment horizontal="center" vertical="center" wrapText="1"/>
    </xf>
    <xf numFmtId="0" fontId="6" fillId="3" borderId="27" xfId="0" applyFont="1" applyFill="1" applyBorder="1" applyAlignment="1">
      <alignment horizontal="center" vertical="center" wrapText="1"/>
    </xf>
    <xf numFmtId="0" fontId="6" fillId="4" borderId="30" xfId="0" applyFont="1" applyFill="1" applyBorder="1" applyAlignment="1">
      <alignment horizontal="center" vertical="center" wrapText="1"/>
    </xf>
    <xf numFmtId="0" fontId="6" fillId="4" borderId="48" xfId="0" applyFont="1" applyFill="1" applyBorder="1" applyAlignment="1">
      <alignment horizontal="center" vertical="center"/>
    </xf>
    <xf numFmtId="0" fontId="6" fillId="3" borderId="63" xfId="0" applyFont="1" applyFill="1" applyBorder="1" applyAlignment="1">
      <alignment horizontal="center" vertical="center"/>
    </xf>
    <xf numFmtId="0" fontId="5" fillId="0" borderId="69" xfId="0" applyFont="1" applyBorder="1" applyAlignment="1">
      <alignment horizontal="right" vertical="center"/>
    </xf>
    <xf numFmtId="0" fontId="5" fillId="0" borderId="1" xfId="0" applyFont="1" applyBorder="1" applyAlignment="1">
      <alignment horizontal="center" vertical="center"/>
    </xf>
    <xf numFmtId="0" fontId="5" fillId="0" borderId="60" xfId="0" applyFont="1" applyBorder="1" applyAlignment="1">
      <alignment horizontal="left" vertical="center"/>
    </xf>
    <xf numFmtId="0" fontId="6" fillId="3" borderId="61" xfId="0" applyFont="1" applyFill="1" applyBorder="1" applyAlignment="1">
      <alignment horizontal="center" vertical="center"/>
    </xf>
    <xf numFmtId="0" fontId="6" fillId="3" borderId="54" xfId="0" applyFont="1" applyFill="1" applyBorder="1" applyAlignment="1">
      <alignment horizontal="center" vertical="center" wrapText="1"/>
    </xf>
    <xf numFmtId="0" fontId="6" fillId="4" borderId="67" xfId="0" applyFont="1" applyFill="1" applyBorder="1" applyAlignment="1">
      <alignment horizontal="center" vertical="center" wrapText="1"/>
    </xf>
    <xf numFmtId="0" fontId="6" fillId="3" borderId="59" xfId="0" applyFont="1" applyFill="1" applyBorder="1" applyAlignment="1">
      <alignment horizontal="center" vertical="center" wrapText="1"/>
    </xf>
    <xf numFmtId="0" fontId="6" fillId="4" borderId="55" xfId="0" applyFont="1" applyFill="1" applyBorder="1" applyAlignment="1">
      <alignment horizontal="center" vertical="center" wrapText="1"/>
    </xf>
    <xf numFmtId="0" fontId="6" fillId="3" borderId="64" xfId="0" applyFont="1" applyFill="1" applyBorder="1" applyAlignment="1">
      <alignment horizontal="center" vertical="center" wrapText="1"/>
    </xf>
    <xf numFmtId="0" fontId="6" fillId="4" borderId="65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/>
    </xf>
    <xf numFmtId="3" fontId="17" fillId="0" borderId="32" xfId="0" applyNumberFormat="1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 wrapText="1"/>
    </xf>
    <xf numFmtId="0" fontId="9" fillId="4" borderId="53" xfId="0" applyFont="1" applyFill="1" applyBorder="1" applyAlignment="1">
      <alignment horizontal="center" vertical="center" wrapText="1"/>
    </xf>
    <xf numFmtId="0" fontId="6" fillId="3" borderId="55" xfId="0" applyFont="1" applyFill="1" applyBorder="1" applyAlignment="1">
      <alignment horizontal="center" vertical="center" wrapText="1"/>
    </xf>
    <xf numFmtId="0" fontId="6" fillId="4" borderId="54" xfId="0" applyFont="1" applyFill="1" applyBorder="1" applyAlignment="1">
      <alignment horizontal="center" vertical="center" wrapText="1"/>
    </xf>
    <xf numFmtId="0" fontId="6" fillId="4" borderId="74" xfId="0" applyFont="1" applyFill="1" applyBorder="1" applyAlignment="1">
      <alignment horizontal="center" vertical="center"/>
    </xf>
    <xf numFmtId="3" fontId="15" fillId="3" borderId="80" xfId="0" applyNumberFormat="1" applyFont="1" applyFill="1" applyBorder="1" applyAlignment="1">
      <alignment horizontal="center" vertical="center"/>
    </xf>
    <xf numFmtId="0" fontId="9" fillId="4" borderId="79" xfId="0" applyFont="1" applyFill="1" applyBorder="1" applyAlignment="1">
      <alignment horizontal="center" vertical="center" wrapText="1"/>
    </xf>
    <xf numFmtId="3" fontId="15" fillId="3" borderId="71" xfId="0" applyNumberFormat="1" applyFont="1" applyFill="1" applyBorder="1" applyAlignment="1">
      <alignment horizontal="center" vertical="center"/>
    </xf>
    <xf numFmtId="3" fontId="15" fillId="4" borderId="72" xfId="0" applyNumberFormat="1" applyFont="1" applyFill="1" applyBorder="1" applyAlignment="1">
      <alignment horizontal="center" vertical="center"/>
    </xf>
    <xf numFmtId="0" fontId="6" fillId="3" borderId="75" xfId="0" applyFont="1" applyFill="1" applyBorder="1" applyAlignment="1">
      <alignment horizontal="center" vertical="center"/>
    </xf>
    <xf numFmtId="0" fontId="6" fillId="4" borderId="78" xfId="0" applyFont="1" applyFill="1" applyBorder="1" applyAlignment="1">
      <alignment horizontal="center" vertical="center" wrapText="1"/>
    </xf>
    <xf numFmtId="0" fontId="6" fillId="3" borderId="77" xfId="0" applyFont="1" applyFill="1" applyBorder="1" applyAlignment="1">
      <alignment horizontal="center" vertical="center"/>
    </xf>
    <xf numFmtId="0" fontId="6" fillId="3" borderId="76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07" xfId="0" applyFont="1" applyBorder="1" applyAlignment="1">
      <alignment horizontal="left" vertical="center"/>
    </xf>
    <xf numFmtId="0" fontId="5" fillId="0" borderId="108" xfId="0" applyFont="1" applyBorder="1" applyAlignment="1">
      <alignment horizontal="left" vertical="center"/>
    </xf>
    <xf numFmtId="0" fontId="5" fillId="0" borderId="109" xfId="0" applyFont="1" applyBorder="1" applyAlignment="1">
      <alignment horizontal="left" vertical="center"/>
    </xf>
    <xf numFmtId="0" fontId="5" fillId="0" borderId="111" xfId="0" applyFont="1" applyBorder="1" applyAlignment="1">
      <alignment horizontal="left" vertical="center"/>
    </xf>
    <xf numFmtId="0" fontId="5" fillId="0" borderId="112" xfId="0" applyFont="1" applyBorder="1" applyAlignment="1">
      <alignment horizontal="left" vertical="center"/>
    </xf>
    <xf numFmtId="0" fontId="5" fillId="0" borderId="113" xfId="0" applyFont="1" applyBorder="1" applyAlignment="1">
      <alignment horizontal="left" vertical="center"/>
    </xf>
    <xf numFmtId="0" fontId="6" fillId="3" borderId="110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 shrinkToFit="1"/>
    </xf>
    <xf numFmtId="0" fontId="7" fillId="7" borderId="19" xfId="0" applyFont="1" applyFill="1" applyBorder="1" applyAlignment="1">
      <alignment horizontal="center" vertical="center" shrinkToFit="1"/>
    </xf>
    <xf numFmtId="0" fontId="7" fillId="7" borderId="47" xfId="0" applyFont="1" applyFill="1" applyBorder="1" applyAlignment="1">
      <alignment horizontal="center" vertical="center" shrinkToFit="1"/>
    </xf>
    <xf numFmtId="0" fontId="7" fillId="6" borderId="58" xfId="0" applyFont="1" applyFill="1" applyBorder="1" applyAlignment="1">
      <alignment horizontal="center" vertical="center" textRotation="90" shrinkToFit="1"/>
    </xf>
    <xf numFmtId="0" fontId="7" fillId="6" borderId="95" xfId="0" applyFont="1" applyFill="1" applyBorder="1" applyAlignment="1">
      <alignment horizontal="center" vertical="center" textRotation="90" shrinkToFit="1"/>
    </xf>
    <xf numFmtId="0" fontId="7" fillId="0" borderId="114" xfId="0" applyFont="1" applyBorder="1" applyAlignment="1">
      <alignment horizontal="center" vertical="center" textRotation="90" shrinkToFit="1"/>
    </xf>
    <xf numFmtId="0" fontId="7" fillId="0" borderId="74" xfId="0" applyFont="1" applyBorder="1" applyAlignment="1">
      <alignment horizontal="center" vertical="center" textRotation="90" shrinkToFit="1"/>
    </xf>
    <xf numFmtId="0" fontId="7" fillId="0" borderId="13" xfId="0" applyFont="1" applyBorder="1" applyAlignment="1">
      <alignment horizontal="center" vertical="center" textRotation="90" shrinkToFit="1"/>
    </xf>
    <xf numFmtId="0" fontId="6" fillId="0" borderId="15" xfId="0" applyFont="1" applyBorder="1" applyAlignment="1">
      <alignment horizontal="center" vertical="center"/>
    </xf>
    <xf numFmtId="0" fontId="6" fillId="0" borderId="19" xfId="0" applyFont="1" applyBorder="1" applyAlignment="1">
      <alignment horizontal="center" vertical="center"/>
    </xf>
    <xf numFmtId="0" fontId="8" fillId="6" borderId="115" xfId="0" applyFont="1" applyFill="1" applyBorder="1" applyAlignment="1">
      <alignment horizontal="center" vertical="center" textRotation="90" wrapText="1" shrinkToFit="1"/>
    </xf>
    <xf numFmtId="0" fontId="8" fillId="6" borderId="116" xfId="0" applyFont="1" applyFill="1" applyBorder="1" applyAlignment="1">
      <alignment horizontal="center" vertical="center" textRotation="90" wrapText="1" shrinkToFit="1"/>
    </xf>
    <xf numFmtId="0" fontId="0" fillId="0" borderId="73" xfId="0" applyFont="1" applyFill="1" applyBorder="1" applyAlignment="1">
      <alignment horizontal="center" vertical="center" wrapText="1"/>
    </xf>
    <xf numFmtId="0" fontId="5" fillId="3" borderId="83" xfId="0" applyFont="1" applyFill="1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5" fillId="4" borderId="83" xfId="0" applyFont="1" applyFill="1" applyBorder="1" applyAlignment="1">
      <alignment horizontal="center" vertical="center"/>
    </xf>
    <xf numFmtId="0" fontId="5" fillId="0" borderId="83" xfId="0" applyFont="1" applyBorder="1" applyAlignment="1">
      <alignment horizontal="right" vertical="center"/>
    </xf>
    <xf numFmtId="3" fontId="15" fillId="3" borderId="83" xfId="0" applyNumberFormat="1" applyFont="1" applyFill="1" applyBorder="1" applyAlignment="1">
      <alignment horizontal="center" vertical="center"/>
    </xf>
    <xf numFmtId="3" fontId="17" fillId="0" borderId="83" xfId="0" applyNumberFormat="1" applyFont="1" applyFill="1" applyBorder="1" applyAlignment="1">
      <alignment horizontal="center" vertical="center"/>
    </xf>
    <xf numFmtId="0" fontId="7" fillId="6" borderId="73" xfId="0" applyFont="1" applyFill="1" applyBorder="1" applyAlignment="1">
      <alignment horizontal="center" vertical="center" textRotation="90" shrinkToFit="1"/>
    </xf>
    <xf numFmtId="0" fontId="8" fillId="6" borderId="7" xfId="0" applyFont="1" applyFill="1" applyBorder="1" applyAlignment="1">
      <alignment horizontal="center" vertical="center" textRotation="90" wrapText="1" shrinkToFit="1"/>
    </xf>
    <xf numFmtId="0" fontId="6" fillId="3" borderId="139" xfId="0" applyFont="1" applyFill="1" applyBorder="1" applyAlignment="1">
      <alignment horizontal="center" vertical="center" wrapText="1"/>
    </xf>
    <xf numFmtId="0" fontId="6" fillId="3" borderId="90" xfId="0" applyFont="1" applyFill="1" applyBorder="1" applyAlignment="1">
      <alignment horizontal="center" vertical="center" wrapText="1"/>
    </xf>
    <xf numFmtId="0" fontId="6" fillId="4" borderId="92" xfId="0" applyFont="1" applyFill="1" applyBorder="1" applyAlignment="1">
      <alignment horizontal="center" vertical="center" wrapText="1"/>
    </xf>
    <xf numFmtId="0" fontId="6" fillId="4" borderId="40" xfId="0" applyFont="1" applyFill="1" applyBorder="1" applyAlignment="1">
      <alignment horizontal="center" vertical="center" wrapText="1"/>
    </xf>
    <xf numFmtId="0" fontId="6" fillId="4" borderId="93" xfId="0" applyFont="1" applyFill="1" applyBorder="1" applyAlignment="1">
      <alignment horizontal="center" vertical="center" wrapText="1"/>
    </xf>
    <xf numFmtId="0" fontId="6" fillId="4" borderId="40" xfId="0" applyFont="1" applyFill="1" applyBorder="1" applyAlignment="1">
      <alignment horizontal="center" vertical="center"/>
    </xf>
    <xf numFmtId="0" fontId="9" fillId="4" borderId="81" xfId="0" applyFont="1" applyFill="1" applyBorder="1" applyAlignment="1">
      <alignment horizontal="center" vertical="center" wrapText="1"/>
    </xf>
    <xf numFmtId="0" fontId="9" fillId="3" borderId="91" xfId="0" applyFont="1" applyFill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textRotation="90" shrinkToFit="1"/>
    </xf>
    <xf numFmtId="0" fontId="7" fillId="0" borderId="4" xfId="0" applyFont="1" applyBorder="1" applyAlignment="1">
      <alignment horizontal="center" vertical="center" textRotation="90" shrinkToFit="1"/>
    </xf>
    <xf numFmtId="0" fontId="5" fillId="0" borderId="140" xfId="0" applyFont="1" applyBorder="1" applyAlignment="1">
      <alignment horizontal="center" vertical="center"/>
    </xf>
    <xf numFmtId="0" fontId="5" fillId="0" borderId="143" xfId="0" applyFont="1" applyBorder="1" applyAlignment="1">
      <alignment horizontal="center" vertical="center"/>
    </xf>
    <xf numFmtId="0" fontId="5" fillId="0" borderId="141" xfId="0" applyFont="1" applyBorder="1" applyAlignment="1">
      <alignment horizontal="left" vertical="center"/>
    </xf>
    <xf numFmtId="0" fontId="5" fillId="0" borderId="142" xfId="0" applyFont="1" applyBorder="1" applyAlignment="1">
      <alignment horizontal="left" vertical="center"/>
    </xf>
    <xf numFmtId="0" fontId="5" fillId="0" borderId="144" xfId="0" applyFont="1" applyBorder="1" applyAlignment="1">
      <alignment horizontal="left" vertical="center"/>
    </xf>
    <xf numFmtId="0" fontId="5" fillId="0" borderId="145" xfId="0" applyFont="1" applyBorder="1" applyAlignment="1">
      <alignment horizontal="left" vertical="center"/>
    </xf>
    <xf numFmtId="0" fontId="7" fillId="0" borderId="13" xfId="0" applyFont="1" applyBorder="1" applyAlignment="1">
      <alignment horizontal="center" vertical="center" shrinkToFit="1"/>
    </xf>
    <xf numFmtId="0" fontId="7" fillId="6" borderId="87" xfId="0" applyFont="1" applyFill="1" applyBorder="1" applyAlignment="1">
      <alignment horizontal="center" vertical="center" textRotation="90" shrinkToFit="1"/>
    </xf>
    <xf numFmtId="0" fontId="7" fillId="6" borderId="86" xfId="0" applyFont="1" applyFill="1" applyBorder="1" applyAlignment="1">
      <alignment horizontal="center" vertical="center" textRotation="90" shrinkToFit="1"/>
    </xf>
    <xf numFmtId="0" fontId="7" fillId="0" borderId="16" xfId="0" applyFont="1" applyBorder="1" applyAlignment="1">
      <alignment horizontal="center" vertical="center" textRotation="90" shrinkToFit="1"/>
    </xf>
    <xf numFmtId="0" fontId="7" fillId="0" borderId="8" xfId="0" applyFont="1" applyBorder="1" applyAlignment="1">
      <alignment horizontal="center" vertical="center" textRotation="90" shrinkToFit="1"/>
    </xf>
    <xf numFmtId="0" fontId="8" fillId="6" borderId="15" xfId="0" applyFont="1" applyFill="1" applyBorder="1" applyAlignment="1">
      <alignment horizontal="center" vertical="center" textRotation="90" wrapText="1" shrinkToFit="1"/>
    </xf>
    <xf numFmtId="0" fontId="8" fillId="6" borderId="47" xfId="0" applyFont="1" applyFill="1" applyBorder="1" applyAlignment="1">
      <alignment horizontal="center" vertical="center" textRotation="90" wrapText="1" shrinkToFit="1"/>
    </xf>
    <xf numFmtId="0" fontId="22" fillId="3" borderId="97" xfId="0" applyFont="1" applyFill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B8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2"/>
  </sheetPr>
  <dimension ref="A1:AI88"/>
  <sheetViews>
    <sheetView topLeftCell="A41" zoomScale="97" zoomScaleNormal="75" zoomScaleSheetLayoutView="97" workbookViewId="0">
      <selection activeCell="AH76" sqref="AH76"/>
    </sheetView>
  </sheetViews>
  <sheetFormatPr defaultColWidth="8.85546875" defaultRowHeight="12.75" x14ac:dyDescent="0.2"/>
  <cols>
    <col min="1" max="1" width="3" style="1" customWidth="1"/>
    <col min="2" max="2" width="33.85546875" style="1" customWidth="1"/>
    <col min="3" max="3" width="3.7109375" style="1" customWidth="1"/>
    <col min="4" max="4" width="6.28515625" style="1" customWidth="1"/>
    <col min="5" max="5" width="4.85546875" style="1" customWidth="1"/>
    <col min="6" max="9" width="3.7109375" style="1" customWidth="1"/>
    <col min="10" max="10" width="6.28515625" style="1" customWidth="1"/>
    <col min="11" max="28" width="3.7109375" style="1" customWidth="1"/>
    <col min="29" max="29" width="3.7109375" style="2" customWidth="1"/>
    <col min="30" max="30" width="8.85546875" style="2"/>
    <col min="31" max="16384" width="8.85546875" style="1"/>
  </cols>
  <sheetData>
    <row r="1" spans="1:31" s="7" customFormat="1" ht="17.25" customHeight="1" x14ac:dyDescent="0.2">
      <c r="A1" s="226"/>
      <c r="B1" s="531" t="s">
        <v>0</v>
      </c>
      <c r="C1" s="531"/>
      <c r="D1" s="531"/>
      <c r="E1" s="531"/>
      <c r="F1" s="531"/>
      <c r="G1" s="531"/>
      <c r="H1" s="531"/>
      <c r="I1" s="531"/>
      <c r="J1" s="531"/>
      <c r="K1" s="531"/>
      <c r="L1" s="531"/>
      <c r="M1" s="531"/>
      <c r="N1" s="226"/>
      <c r="O1" s="226"/>
      <c r="P1" s="226"/>
      <c r="Q1" s="3" t="s">
        <v>1</v>
      </c>
      <c r="R1" s="4"/>
      <c r="S1" s="4"/>
      <c r="T1" s="4"/>
      <c r="U1" s="4"/>
      <c r="V1" s="4"/>
      <c r="W1" s="5"/>
      <c r="X1" s="6"/>
      <c r="AC1" s="8"/>
      <c r="AD1" s="8"/>
    </row>
    <row r="2" spans="1:31" s="7" customFormat="1" ht="17.25" customHeight="1" x14ac:dyDescent="0.2">
      <c r="A2" s="3"/>
      <c r="B2" s="531" t="s">
        <v>2</v>
      </c>
      <c r="C2" s="531"/>
      <c r="D2" s="531"/>
      <c r="E2" s="531"/>
      <c r="F2" s="531"/>
      <c r="G2" s="531"/>
      <c r="H2" s="531"/>
      <c r="I2" s="531"/>
      <c r="J2" s="531"/>
      <c r="K2" s="531"/>
      <c r="L2" s="531"/>
      <c r="M2" s="531"/>
      <c r="N2" s="3"/>
      <c r="O2" s="3"/>
      <c r="P2" s="9"/>
      <c r="Q2" s="3" t="s">
        <v>3</v>
      </c>
      <c r="S2" s="6"/>
      <c r="T2" s="6"/>
      <c r="U2" s="6"/>
      <c r="V2" s="6"/>
      <c r="W2" s="5"/>
      <c r="X2" s="5"/>
      <c r="AC2" s="8"/>
      <c r="AD2" s="8"/>
    </row>
    <row r="3" spans="1:31" s="7" customFormat="1" ht="17.25" customHeight="1" x14ac:dyDescent="0.2">
      <c r="A3" s="227"/>
      <c r="B3" s="532"/>
      <c r="C3" s="532"/>
      <c r="D3" s="532"/>
      <c r="E3" s="532"/>
      <c r="F3" s="532"/>
      <c r="G3" s="532"/>
      <c r="H3" s="532"/>
      <c r="I3" s="532"/>
      <c r="J3" s="532"/>
      <c r="K3" s="532"/>
      <c r="L3" s="532"/>
      <c r="M3" s="532"/>
      <c r="N3" s="227"/>
      <c r="O3" s="227"/>
      <c r="P3" s="9"/>
      <c r="Q3" s="3" t="s">
        <v>4</v>
      </c>
      <c r="R3" s="6"/>
      <c r="S3" s="6"/>
      <c r="T3" s="6"/>
      <c r="U3" s="6"/>
      <c r="V3" s="6"/>
      <c r="W3" s="5"/>
      <c r="X3" s="10"/>
      <c r="Y3" s="5"/>
      <c r="Z3" s="5"/>
      <c r="AA3" s="5"/>
      <c r="AC3" s="8"/>
      <c r="AD3" s="8"/>
    </row>
    <row r="4" spans="1:31" s="7" customFormat="1" ht="17.25" customHeight="1" x14ac:dyDescent="0.2">
      <c r="A4" s="227"/>
      <c r="B4" s="227"/>
      <c r="C4" s="227"/>
      <c r="D4" s="227"/>
      <c r="E4" s="227"/>
      <c r="F4" s="227"/>
      <c r="G4" s="227"/>
      <c r="H4" s="227"/>
      <c r="I4" s="227"/>
      <c r="J4" s="227"/>
      <c r="K4" s="227"/>
      <c r="L4" s="227"/>
      <c r="M4" s="227"/>
      <c r="N4" s="227"/>
      <c r="O4" s="227"/>
      <c r="P4" s="9"/>
      <c r="Q4" s="11"/>
      <c r="R4" s="12"/>
      <c r="S4" s="12"/>
      <c r="T4" s="12"/>
      <c r="U4" s="12"/>
      <c r="V4" s="12"/>
      <c r="W4" s="13"/>
      <c r="X4" s="14"/>
      <c r="Y4" s="13"/>
      <c r="Z4" s="13"/>
      <c r="AA4" s="13"/>
      <c r="AC4" s="8"/>
      <c r="AD4" s="8"/>
    </row>
    <row r="5" spans="1:31" s="7" customFormat="1" ht="17.25" customHeight="1" x14ac:dyDescent="0.2">
      <c r="A5" s="227"/>
      <c r="B5" s="227"/>
      <c r="C5" s="227"/>
      <c r="D5" s="227"/>
      <c r="E5" s="227"/>
      <c r="F5" s="227"/>
      <c r="G5" s="227"/>
      <c r="H5" s="227"/>
      <c r="I5" s="227"/>
      <c r="J5" s="227"/>
      <c r="K5" s="227"/>
      <c r="L5" s="227"/>
      <c r="M5" s="227"/>
      <c r="N5" s="227"/>
      <c r="O5" s="227"/>
      <c r="P5" s="9"/>
      <c r="Q5" s="3"/>
      <c r="R5" s="6"/>
      <c r="S5" s="6"/>
      <c r="T5" s="6"/>
      <c r="U5" s="6"/>
      <c r="V5" s="6"/>
      <c r="W5" s="5"/>
      <c r="X5" s="10"/>
      <c r="Y5" s="5"/>
      <c r="AC5" s="8"/>
      <c r="AD5" s="8"/>
    </row>
    <row r="6" spans="1:31" ht="11.25" customHeight="1" x14ac:dyDescent="0.2">
      <c r="A6" s="15"/>
      <c r="B6" s="15"/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  <c r="S6" s="16"/>
      <c r="T6" s="16"/>
      <c r="U6" s="16"/>
      <c r="V6" s="16"/>
      <c r="W6" s="16"/>
      <c r="X6" s="16"/>
      <c r="Y6" s="16"/>
      <c r="Z6" s="16"/>
      <c r="AA6" s="16"/>
      <c r="AB6" s="16"/>
      <c r="AC6" s="16"/>
    </row>
    <row r="7" spans="1:31" ht="14.25" customHeight="1" x14ac:dyDescent="0.2">
      <c r="A7" s="522" t="s">
        <v>5</v>
      </c>
      <c r="B7" s="523" t="s">
        <v>6</v>
      </c>
      <c r="C7" s="523"/>
      <c r="D7" s="523"/>
      <c r="E7" s="523"/>
      <c r="F7" s="523"/>
      <c r="G7" s="523"/>
      <c r="H7" s="523"/>
      <c r="I7" s="523"/>
      <c r="J7" s="523"/>
      <c r="K7" s="524" t="s">
        <v>7</v>
      </c>
      <c r="L7" s="524"/>
      <c r="M7" s="524"/>
      <c r="N7" s="524"/>
      <c r="O7" s="524"/>
      <c r="P7" s="524"/>
      <c r="Q7" s="519" t="s">
        <v>8</v>
      </c>
      <c r="R7" s="519"/>
      <c r="S7" s="519"/>
      <c r="T7" s="519"/>
      <c r="U7" s="519"/>
      <c r="V7" s="519"/>
      <c r="W7" s="520" t="s">
        <v>9</v>
      </c>
      <c r="X7" s="520"/>
      <c r="Y7" s="520"/>
      <c r="Z7" s="520"/>
      <c r="AA7" s="520"/>
      <c r="AB7" s="520"/>
      <c r="AC7" s="17"/>
    </row>
    <row r="8" spans="1:31" ht="11.25" customHeight="1" x14ac:dyDescent="0.2">
      <c r="A8" s="522"/>
      <c r="B8" s="523"/>
      <c r="C8" s="523"/>
      <c r="D8" s="523"/>
      <c r="E8" s="523"/>
      <c r="F8" s="523"/>
      <c r="G8" s="523"/>
      <c r="H8" s="523"/>
      <c r="I8" s="523"/>
      <c r="J8" s="523"/>
      <c r="K8" s="529" t="s">
        <v>10</v>
      </c>
      <c r="L8" s="529"/>
      <c r="M8" s="529"/>
      <c r="N8" s="530" t="s">
        <v>11</v>
      </c>
      <c r="O8" s="530"/>
      <c r="P8" s="530"/>
      <c r="Q8" s="515" t="s">
        <v>12</v>
      </c>
      <c r="R8" s="515"/>
      <c r="S8" s="515"/>
      <c r="T8" s="528" t="s">
        <v>13</v>
      </c>
      <c r="U8" s="528"/>
      <c r="V8" s="528"/>
      <c r="W8" s="515" t="s">
        <v>14</v>
      </c>
      <c r="X8" s="515"/>
      <c r="Y8" s="515"/>
      <c r="Z8" s="516" t="s">
        <v>15</v>
      </c>
      <c r="AA8" s="516"/>
      <c r="AB8" s="516"/>
      <c r="AC8" s="17"/>
    </row>
    <row r="9" spans="1:31" ht="11.25" customHeight="1" x14ac:dyDescent="0.2">
      <c r="A9" s="507" t="s">
        <v>16</v>
      </c>
      <c r="B9" s="508" t="s">
        <v>17</v>
      </c>
      <c r="C9" s="509" t="s">
        <v>18</v>
      </c>
      <c r="D9" s="510" t="s">
        <v>19</v>
      </c>
      <c r="E9" s="511" t="s">
        <v>20</v>
      </c>
      <c r="F9" s="511"/>
      <c r="G9" s="511"/>
      <c r="H9" s="511"/>
      <c r="I9" s="511"/>
      <c r="J9" s="512" t="s">
        <v>21</v>
      </c>
      <c r="K9" s="513" t="s">
        <v>22</v>
      </c>
      <c r="L9" s="513"/>
      <c r="M9" s="513"/>
      <c r="N9" s="514" t="s">
        <v>23</v>
      </c>
      <c r="O9" s="514"/>
      <c r="P9" s="514"/>
      <c r="Q9" s="505" t="s">
        <v>22</v>
      </c>
      <c r="R9" s="505"/>
      <c r="S9" s="505"/>
      <c r="T9" s="499" t="s">
        <v>23</v>
      </c>
      <c r="U9" s="499"/>
      <c r="V9" s="499"/>
      <c r="W9" s="505" t="s">
        <v>22</v>
      </c>
      <c r="X9" s="505"/>
      <c r="Y9" s="505"/>
      <c r="Z9" s="506" t="s">
        <v>23</v>
      </c>
      <c r="AA9" s="506"/>
      <c r="AB9" s="506"/>
      <c r="AC9" s="18"/>
    </row>
    <row r="10" spans="1:31" s="30" customFormat="1" ht="29.25" customHeight="1" x14ac:dyDescent="0.2">
      <c r="A10" s="507"/>
      <c r="B10" s="508"/>
      <c r="C10" s="509"/>
      <c r="D10" s="510"/>
      <c r="E10" s="19" t="s">
        <v>24</v>
      </c>
      <c r="F10" s="19" t="s">
        <v>25</v>
      </c>
      <c r="G10" s="19" t="s">
        <v>26</v>
      </c>
      <c r="H10" s="19" t="s">
        <v>27</v>
      </c>
      <c r="I10" s="20" t="s">
        <v>28</v>
      </c>
      <c r="J10" s="512"/>
      <c r="K10" s="21" t="s">
        <v>24</v>
      </c>
      <c r="L10" s="22" t="s">
        <v>25</v>
      </c>
      <c r="M10" s="23" t="s">
        <v>29</v>
      </c>
      <c r="N10" s="24" t="s">
        <v>24</v>
      </c>
      <c r="O10" s="25" t="s">
        <v>25</v>
      </c>
      <c r="P10" s="26" t="s">
        <v>29</v>
      </c>
      <c r="Q10" s="27" t="s">
        <v>24</v>
      </c>
      <c r="R10" s="22" t="s">
        <v>25</v>
      </c>
      <c r="S10" s="23" t="s">
        <v>29</v>
      </c>
      <c r="T10" s="24" t="s">
        <v>24</v>
      </c>
      <c r="U10" s="25" t="s">
        <v>25</v>
      </c>
      <c r="V10" s="26" t="s">
        <v>29</v>
      </c>
      <c r="W10" s="27" t="s">
        <v>24</v>
      </c>
      <c r="X10" s="22" t="s">
        <v>25</v>
      </c>
      <c r="Y10" s="23" t="s">
        <v>29</v>
      </c>
      <c r="Z10" s="24" t="s">
        <v>24</v>
      </c>
      <c r="AA10" s="25" t="s">
        <v>25</v>
      </c>
      <c r="AB10" s="23" t="s">
        <v>29</v>
      </c>
      <c r="AC10" s="28"/>
      <c r="AD10" s="29"/>
    </row>
    <row r="11" spans="1:31" s="30" customFormat="1" ht="21.75" customHeight="1" x14ac:dyDescent="0.2">
      <c r="A11" s="31"/>
      <c r="B11" s="32" t="s">
        <v>30</v>
      </c>
      <c r="C11" s="33"/>
      <c r="D11" s="34"/>
      <c r="E11" s="19"/>
      <c r="F11" s="19"/>
      <c r="G11" s="19"/>
      <c r="H11" s="19"/>
      <c r="I11" s="20"/>
      <c r="J11" s="35"/>
      <c r="K11" s="36"/>
      <c r="L11" s="37"/>
      <c r="M11" s="38"/>
      <c r="N11" s="39"/>
      <c r="O11" s="40"/>
      <c r="P11" s="41"/>
      <c r="Q11" s="42"/>
      <c r="R11" s="37"/>
      <c r="S11" s="38"/>
      <c r="T11" s="39"/>
      <c r="U11" s="40"/>
      <c r="V11" s="43"/>
      <c r="W11" s="42"/>
      <c r="X11" s="37"/>
      <c r="Y11" s="38"/>
      <c r="Z11" s="39"/>
      <c r="AA11" s="40"/>
      <c r="AB11" s="38"/>
      <c r="AC11" s="28"/>
      <c r="AD11" s="29"/>
    </row>
    <row r="12" spans="1:31" ht="20.25" customHeight="1" x14ac:dyDescent="0.2">
      <c r="A12" s="44">
        <v>1</v>
      </c>
      <c r="B12" s="45" t="s">
        <v>31</v>
      </c>
      <c r="C12" s="46" t="s">
        <v>32</v>
      </c>
      <c r="D12" s="44">
        <v>45</v>
      </c>
      <c r="E12" s="47">
        <v>45</v>
      </c>
      <c r="F12" s="47"/>
      <c r="G12" s="47"/>
      <c r="H12" s="47"/>
      <c r="I12" s="48"/>
      <c r="J12" s="49">
        <v>7</v>
      </c>
      <c r="K12" s="50">
        <v>24</v>
      </c>
      <c r="L12" s="51"/>
      <c r="M12" s="49">
        <v>4</v>
      </c>
      <c r="N12" s="52">
        <v>21</v>
      </c>
      <c r="O12" s="53"/>
      <c r="P12" s="54">
        <v>3</v>
      </c>
      <c r="Q12" s="55"/>
      <c r="R12" s="51"/>
      <c r="S12" s="49"/>
      <c r="T12" s="52"/>
      <c r="U12" s="53"/>
      <c r="V12" s="56"/>
      <c r="W12" s="55"/>
      <c r="X12" s="51"/>
      <c r="Y12" s="49"/>
      <c r="Z12" s="52"/>
      <c r="AA12" s="53"/>
      <c r="AB12" s="49"/>
      <c r="AC12" s="57"/>
      <c r="AE12" s="1" t="s">
        <v>33</v>
      </c>
    </row>
    <row r="13" spans="1:31" ht="20.25" customHeight="1" x14ac:dyDescent="0.2">
      <c r="A13" s="44">
        <v>2</v>
      </c>
      <c r="B13" s="58" t="s">
        <v>34</v>
      </c>
      <c r="C13" s="59" t="s">
        <v>32</v>
      </c>
      <c r="D13" s="60">
        <v>30</v>
      </c>
      <c r="E13" s="61">
        <v>30</v>
      </c>
      <c r="F13" s="61"/>
      <c r="G13" s="61"/>
      <c r="H13" s="61"/>
      <c r="I13" s="62"/>
      <c r="J13" s="63">
        <v>4</v>
      </c>
      <c r="K13" s="64"/>
      <c r="L13" s="65"/>
      <c r="M13" s="63"/>
      <c r="N13" s="66"/>
      <c r="O13" s="67"/>
      <c r="P13" s="68"/>
      <c r="Q13" s="69"/>
      <c r="R13" s="65"/>
      <c r="S13" s="63"/>
      <c r="T13" s="66">
        <v>14</v>
      </c>
      <c r="U13" s="67"/>
      <c r="V13" s="70">
        <v>2</v>
      </c>
      <c r="W13" s="69">
        <v>16</v>
      </c>
      <c r="X13" s="65"/>
      <c r="Y13" s="63">
        <v>2</v>
      </c>
      <c r="Z13" s="66"/>
      <c r="AA13" s="67"/>
      <c r="AB13" s="63"/>
      <c r="AC13" s="57"/>
      <c r="AE13" s="1" t="s">
        <v>35</v>
      </c>
    </row>
    <row r="14" spans="1:31" ht="20.25" customHeight="1" x14ac:dyDescent="0.2">
      <c r="A14" s="44">
        <v>3</v>
      </c>
      <c r="B14" s="58" t="s">
        <v>36</v>
      </c>
      <c r="C14" s="59" t="s">
        <v>37</v>
      </c>
      <c r="D14" s="60">
        <v>16</v>
      </c>
      <c r="E14" s="61">
        <v>16</v>
      </c>
      <c r="F14" s="61"/>
      <c r="G14" s="61"/>
      <c r="H14" s="61"/>
      <c r="I14" s="62"/>
      <c r="J14" s="63">
        <v>2</v>
      </c>
      <c r="K14" s="64"/>
      <c r="L14" s="65"/>
      <c r="M14" s="63"/>
      <c r="N14" s="66"/>
      <c r="O14" s="67"/>
      <c r="P14" s="68"/>
      <c r="Q14" s="69"/>
      <c r="R14" s="65"/>
      <c r="S14" s="63"/>
      <c r="T14" s="66"/>
      <c r="U14" s="67"/>
      <c r="V14" s="70"/>
      <c r="W14" s="69">
        <v>16</v>
      </c>
      <c r="X14" s="65"/>
      <c r="Y14" s="63">
        <v>2</v>
      </c>
      <c r="Z14" s="66"/>
      <c r="AA14" s="67"/>
      <c r="AB14" s="63"/>
      <c r="AC14" s="57"/>
      <c r="AE14" s="1" t="s">
        <v>35</v>
      </c>
    </row>
    <row r="15" spans="1:31" ht="20.25" customHeight="1" x14ac:dyDescent="0.2">
      <c r="A15" s="44">
        <v>4</v>
      </c>
      <c r="B15" s="58" t="s">
        <v>38</v>
      </c>
      <c r="C15" s="59" t="s">
        <v>39</v>
      </c>
      <c r="D15" s="60">
        <v>8</v>
      </c>
      <c r="E15" s="61">
        <v>8</v>
      </c>
      <c r="F15" s="61"/>
      <c r="G15" s="61"/>
      <c r="H15" s="61"/>
      <c r="I15" s="62"/>
      <c r="J15" s="63">
        <v>2</v>
      </c>
      <c r="K15" s="64"/>
      <c r="L15" s="65"/>
      <c r="M15" s="63"/>
      <c r="N15" s="66"/>
      <c r="O15" s="67"/>
      <c r="P15" s="68"/>
      <c r="Q15" s="69"/>
      <c r="R15" s="65"/>
      <c r="S15" s="63"/>
      <c r="T15" s="66"/>
      <c r="U15" s="67"/>
      <c r="V15" s="70"/>
      <c r="W15" s="69">
        <v>8</v>
      </c>
      <c r="X15" s="65"/>
      <c r="Y15" s="63">
        <v>2</v>
      </c>
      <c r="Z15" s="66"/>
      <c r="AA15" s="67"/>
      <c r="AB15" s="63"/>
      <c r="AC15" s="57"/>
      <c r="AE15" s="1" t="s">
        <v>33</v>
      </c>
    </row>
    <row r="16" spans="1:31" ht="20.25" customHeight="1" x14ac:dyDescent="0.2">
      <c r="A16" s="44">
        <v>5</v>
      </c>
      <c r="B16" s="45" t="s">
        <v>40</v>
      </c>
      <c r="C16" s="46" t="s">
        <v>32</v>
      </c>
      <c r="D16" s="44">
        <v>30</v>
      </c>
      <c r="E16" s="47">
        <v>30</v>
      </c>
      <c r="F16" s="47"/>
      <c r="G16" s="47"/>
      <c r="H16" s="47"/>
      <c r="I16" s="48"/>
      <c r="J16" s="49">
        <v>4</v>
      </c>
      <c r="K16" s="50">
        <v>16</v>
      </c>
      <c r="L16" s="51"/>
      <c r="M16" s="49">
        <v>2</v>
      </c>
      <c r="N16" s="52">
        <v>14</v>
      </c>
      <c r="O16" s="53"/>
      <c r="P16" s="54">
        <v>2</v>
      </c>
      <c r="Q16" s="55"/>
      <c r="R16" s="51"/>
      <c r="S16" s="49"/>
      <c r="T16" s="52"/>
      <c r="U16" s="53"/>
      <c r="V16" s="56"/>
      <c r="W16" s="55"/>
      <c r="X16" s="51"/>
      <c r="Y16" s="49"/>
      <c r="Z16" s="52"/>
      <c r="AA16" s="53"/>
      <c r="AB16" s="49"/>
      <c r="AC16" s="57"/>
      <c r="AE16" s="1" t="s">
        <v>41</v>
      </c>
    </row>
    <row r="17" spans="1:31" ht="20.25" customHeight="1" x14ac:dyDescent="0.2">
      <c r="A17" s="71"/>
      <c r="B17" s="72" t="s">
        <v>42</v>
      </c>
      <c r="C17" s="59"/>
      <c r="D17" s="60"/>
      <c r="E17" s="61"/>
      <c r="F17" s="61"/>
      <c r="G17" s="61"/>
      <c r="H17" s="61"/>
      <c r="I17" s="62"/>
      <c r="J17" s="63"/>
      <c r="K17" s="64"/>
      <c r="L17" s="65"/>
      <c r="M17" s="63"/>
      <c r="N17" s="66"/>
      <c r="O17" s="67"/>
      <c r="P17" s="68"/>
      <c r="Q17" s="69"/>
      <c r="R17" s="65"/>
      <c r="S17" s="63"/>
      <c r="T17" s="66"/>
      <c r="U17" s="67"/>
      <c r="V17" s="70"/>
      <c r="W17" s="69"/>
      <c r="X17" s="65"/>
      <c r="Y17" s="63"/>
      <c r="Z17" s="66"/>
      <c r="AA17" s="67"/>
      <c r="AB17" s="63"/>
      <c r="AC17" s="57"/>
    </row>
    <row r="18" spans="1:31" ht="20.25" customHeight="1" x14ac:dyDescent="0.2">
      <c r="A18" s="60">
        <v>6</v>
      </c>
      <c r="B18" s="58" t="s">
        <v>43</v>
      </c>
      <c r="C18" s="59" t="s">
        <v>44</v>
      </c>
      <c r="D18" s="60">
        <v>38</v>
      </c>
      <c r="E18" s="61"/>
      <c r="F18" s="61">
        <v>38</v>
      </c>
      <c r="G18" s="61"/>
      <c r="H18" s="61"/>
      <c r="I18" s="62"/>
      <c r="J18" s="63">
        <v>5</v>
      </c>
      <c r="K18" s="64"/>
      <c r="L18" s="65"/>
      <c r="M18" s="63"/>
      <c r="N18" s="66"/>
      <c r="O18" s="67"/>
      <c r="P18" s="68"/>
      <c r="Q18" s="69"/>
      <c r="R18" s="65"/>
      <c r="S18" s="63"/>
      <c r="T18" s="66"/>
      <c r="U18" s="67"/>
      <c r="V18" s="70"/>
      <c r="W18" s="69"/>
      <c r="X18" s="65">
        <v>24</v>
      </c>
      <c r="Y18" s="63">
        <v>3</v>
      </c>
      <c r="Z18" s="66"/>
      <c r="AA18" s="67">
        <v>14</v>
      </c>
      <c r="AB18" s="63">
        <v>2</v>
      </c>
      <c r="AC18" s="57"/>
      <c r="AE18" s="1" t="s">
        <v>45</v>
      </c>
    </row>
    <row r="19" spans="1:31" ht="20.25" customHeight="1" x14ac:dyDescent="0.2">
      <c r="A19" s="60">
        <v>7</v>
      </c>
      <c r="B19" s="58" t="s">
        <v>46</v>
      </c>
      <c r="C19" s="59" t="s">
        <v>32</v>
      </c>
      <c r="D19" s="60">
        <v>30</v>
      </c>
      <c r="E19" s="61">
        <v>30</v>
      </c>
      <c r="F19" s="61"/>
      <c r="G19" s="61"/>
      <c r="H19" s="61"/>
      <c r="I19" s="62"/>
      <c r="J19" s="63">
        <v>6</v>
      </c>
      <c r="K19" s="64"/>
      <c r="L19" s="65"/>
      <c r="M19" s="63"/>
      <c r="N19" s="66"/>
      <c r="O19" s="67"/>
      <c r="P19" s="68"/>
      <c r="Q19" s="69"/>
      <c r="R19" s="65"/>
      <c r="S19" s="63"/>
      <c r="T19" s="66"/>
      <c r="U19" s="67"/>
      <c r="V19" s="70"/>
      <c r="W19" s="69">
        <v>16</v>
      </c>
      <c r="X19" s="65"/>
      <c r="Y19" s="63">
        <v>3</v>
      </c>
      <c r="Z19" s="66">
        <v>14</v>
      </c>
      <c r="AA19" s="67"/>
      <c r="AB19" s="63">
        <v>2</v>
      </c>
      <c r="AC19" s="57"/>
      <c r="AE19" s="1" t="s">
        <v>47</v>
      </c>
    </row>
    <row r="20" spans="1:31" ht="20.25" customHeight="1" x14ac:dyDescent="0.2">
      <c r="A20" s="60"/>
      <c r="B20" s="72" t="s">
        <v>48</v>
      </c>
      <c r="C20" s="59"/>
      <c r="D20" s="60"/>
      <c r="E20" s="61"/>
      <c r="F20" s="61"/>
      <c r="G20" s="61"/>
      <c r="H20" s="61"/>
      <c r="I20" s="62"/>
      <c r="J20" s="63"/>
      <c r="K20" s="64"/>
      <c r="L20" s="65"/>
      <c r="M20" s="63"/>
      <c r="N20" s="66"/>
      <c r="O20" s="67"/>
      <c r="P20" s="68"/>
      <c r="Q20" s="69"/>
      <c r="R20" s="65"/>
      <c r="S20" s="63"/>
      <c r="T20" s="66"/>
      <c r="U20" s="67"/>
      <c r="V20" s="70"/>
      <c r="W20" s="69"/>
      <c r="X20" s="65"/>
      <c r="Y20" s="63"/>
      <c r="Z20" s="66"/>
      <c r="AA20" s="67"/>
      <c r="AB20" s="63"/>
      <c r="AC20" s="57"/>
    </row>
    <row r="21" spans="1:31" ht="20.25" customHeight="1" x14ac:dyDescent="0.2">
      <c r="A21" s="60">
        <v>8</v>
      </c>
      <c r="B21" s="58" t="s">
        <v>49</v>
      </c>
      <c r="C21" s="59" t="s">
        <v>32</v>
      </c>
      <c r="D21" s="60">
        <v>46</v>
      </c>
      <c r="E21" s="61">
        <v>46</v>
      </c>
      <c r="F21" s="61"/>
      <c r="G21" s="61"/>
      <c r="H21" s="61"/>
      <c r="I21" s="62"/>
      <c r="J21" s="63">
        <v>6</v>
      </c>
      <c r="K21" s="64">
        <v>16</v>
      </c>
      <c r="L21" s="65"/>
      <c r="M21" s="63">
        <v>2</v>
      </c>
      <c r="N21" s="66">
        <v>14</v>
      </c>
      <c r="O21" s="67"/>
      <c r="P21" s="68">
        <v>2</v>
      </c>
      <c r="Q21" s="69">
        <v>16</v>
      </c>
      <c r="R21" s="65"/>
      <c r="S21" s="63">
        <v>2</v>
      </c>
      <c r="T21" s="66"/>
      <c r="U21" s="67"/>
      <c r="V21" s="70"/>
      <c r="W21" s="69"/>
      <c r="X21" s="65"/>
      <c r="Y21" s="63"/>
      <c r="Z21" s="66"/>
      <c r="AA21" s="67"/>
      <c r="AB21" s="63"/>
      <c r="AC21" s="1"/>
      <c r="AE21" s="1" t="s">
        <v>50</v>
      </c>
    </row>
    <row r="22" spans="1:31" ht="20.25" customHeight="1" x14ac:dyDescent="0.2">
      <c r="A22" s="60">
        <v>9</v>
      </c>
      <c r="B22" s="58" t="s">
        <v>51</v>
      </c>
      <c r="C22" s="59" t="s">
        <v>39</v>
      </c>
      <c r="D22" s="60">
        <v>30</v>
      </c>
      <c r="E22" s="61">
        <v>30</v>
      </c>
      <c r="F22" s="61"/>
      <c r="G22" s="61"/>
      <c r="H22" s="61"/>
      <c r="I22" s="62"/>
      <c r="J22" s="63">
        <v>4</v>
      </c>
      <c r="K22" s="64"/>
      <c r="L22" s="65"/>
      <c r="M22" s="63"/>
      <c r="N22" s="66"/>
      <c r="O22" s="67"/>
      <c r="P22" s="68"/>
      <c r="Q22" s="69"/>
      <c r="R22" s="65"/>
      <c r="S22" s="63"/>
      <c r="T22" s="66">
        <v>14</v>
      </c>
      <c r="U22" s="67"/>
      <c r="V22" s="70">
        <v>2</v>
      </c>
      <c r="W22" s="69">
        <v>16</v>
      </c>
      <c r="X22" s="65"/>
      <c r="Y22" s="63">
        <v>2</v>
      </c>
      <c r="Z22" s="66"/>
      <c r="AA22" s="67"/>
      <c r="AB22" s="63"/>
      <c r="AC22" s="1"/>
      <c r="AE22" s="1" t="s">
        <v>52</v>
      </c>
    </row>
    <row r="23" spans="1:31" ht="20.25" customHeight="1" x14ac:dyDescent="0.2">
      <c r="A23" s="60">
        <v>10</v>
      </c>
      <c r="B23" s="58" t="s">
        <v>53</v>
      </c>
      <c r="C23" s="59" t="s">
        <v>39</v>
      </c>
      <c r="D23" s="60">
        <v>46</v>
      </c>
      <c r="E23" s="61"/>
      <c r="F23" s="61">
        <v>46</v>
      </c>
      <c r="G23" s="61"/>
      <c r="H23" s="61"/>
      <c r="I23" s="62"/>
      <c r="J23" s="63">
        <v>3</v>
      </c>
      <c r="K23" s="64"/>
      <c r="L23" s="65">
        <v>16</v>
      </c>
      <c r="M23" s="63">
        <v>1</v>
      </c>
      <c r="N23" s="66"/>
      <c r="O23" s="67">
        <v>14</v>
      </c>
      <c r="P23" s="68">
        <v>1</v>
      </c>
      <c r="Q23" s="69"/>
      <c r="R23" s="65">
        <v>16</v>
      </c>
      <c r="S23" s="63">
        <v>1</v>
      </c>
      <c r="T23" s="66"/>
      <c r="U23" s="67"/>
      <c r="V23" s="70"/>
      <c r="W23" s="69"/>
      <c r="X23" s="65"/>
      <c r="Y23" s="63"/>
      <c r="Z23" s="66"/>
      <c r="AA23" s="67"/>
      <c r="AB23" s="63"/>
      <c r="AC23" s="57"/>
      <c r="AE23" s="1" t="s">
        <v>50</v>
      </c>
    </row>
    <row r="24" spans="1:31" ht="20.25" customHeight="1" x14ac:dyDescent="0.2">
      <c r="A24" s="60">
        <v>11</v>
      </c>
      <c r="B24" s="58" t="s">
        <v>54</v>
      </c>
      <c r="C24" s="59" t="s">
        <v>32</v>
      </c>
      <c r="D24" s="60">
        <v>30</v>
      </c>
      <c r="E24" s="61">
        <v>30</v>
      </c>
      <c r="F24" s="61"/>
      <c r="G24" s="61"/>
      <c r="H24" s="61"/>
      <c r="I24" s="62"/>
      <c r="J24" s="63">
        <v>6</v>
      </c>
      <c r="K24" s="64"/>
      <c r="L24" s="65"/>
      <c r="M24" s="63"/>
      <c r="N24" s="66"/>
      <c r="O24" s="67"/>
      <c r="P24" s="68"/>
      <c r="Q24" s="69">
        <v>16</v>
      </c>
      <c r="R24" s="65"/>
      <c r="S24" s="63">
        <v>3</v>
      </c>
      <c r="T24" s="66">
        <v>14</v>
      </c>
      <c r="U24" s="67"/>
      <c r="V24" s="70">
        <v>3</v>
      </c>
      <c r="W24" s="69"/>
      <c r="X24" s="65"/>
      <c r="Y24" s="63"/>
      <c r="Z24" s="66"/>
      <c r="AA24" s="67"/>
      <c r="AB24" s="63"/>
      <c r="AC24" s="57"/>
      <c r="AE24" s="1" t="s">
        <v>55</v>
      </c>
    </row>
    <row r="25" spans="1:31" ht="20.25" customHeight="1" x14ac:dyDescent="0.2">
      <c r="A25" s="60"/>
      <c r="B25" s="72" t="s">
        <v>56</v>
      </c>
      <c r="C25" s="59"/>
      <c r="D25" s="60"/>
      <c r="E25" s="61"/>
      <c r="F25" s="61"/>
      <c r="G25" s="61"/>
      <c r="H25" s="61"/>
      <c r="I25" s="62"/>
      <c r="J25" s="63"/>
      <c r="K25" s="64"/>
      <c r="L25" s="65"/>
      <c r="M25" s="63"/>
      <c r="N25" s="66"/>
      <c r="O25" s="67"/>
      <c r="P25" s="68"/>
      <c r="Q25" s="69"/>
      <c r="R25" s="65"/>
      <c r="S25" s="63"/>
      <c r="T25" s="66"/>
      <c r="U25" s="67"/>
      <c r="V25" s="70"/>
      <c r="W25" s="69"/>
      <c r="X25" s="65"/>
      <c r="Y25" s="63"/>
      <c r="Z25" s="66"/>
      <c r="AA25" s="67"/>
      <c r="AB25" s="63"/>
      <c r="AC25" s="57"/>
    </row>
    <row r="26" spans="1:31" ht="20.25" customHeight="1" x14ac:dyDescent="0.2">
      <c r="A26" s="60">
        <v>12</v>
      </c>
      <c r="B26" s="58" t="s">
        <v>57</v>
      </c>
      <c r="C26" s="59" t="s">
        <v>32</v>
      </c>
      <c r="D26" s="60">
        <v>30</v>
      </c>
      <c r="E26" s="61">
        <v>30</v>
      </c>
      <c r="F26" s="61"/>
      <c r="G26" s="61"/>
      <c r="H26" s="61"/>
      <c r="I26" s="62"/>
      <c r="J26" s="63">
        <v>4</v>
      </c>
      <c r="K26" s="64">
        <v>16</v>
      </c>
      <c r="L26" s="65"/>
      <c r="M26" s="63">
        <v>2</v>
      </c>
      <c r="N26" s="66">
        <v>14</v>
      </c>
      <c r="O26" s="67"/>
      <c r="P26" s="68">
        <v>2</v>
      </c>
      <c r="Q26" s="69"/>
      <c r="R26" s="65"/>
      <c r="S26" s="63"/>
      <c r="T26" s="66"/>
      <c r="U26" s="67"/>
      <c r="V26" s="70"/>
      <c r="W26" s="69"/>
      <c r="X26" s="65"/>
      <c r="Y26" s="63"/>
      <c r="Z26" s="66"/>
      <c r="AA26" s="67"/>
      <c r="AB26" s="63"/>
      <c r="AC26" s="57"/>
      <c r="AE26" s="1" t="s">
        <v>58</v>
      </c>
    </row>
    <row r="27" spans="1:31" ht="20.25" customHeight="1" x14ac:dyDescent="0.2">
      <c r="A27" s="60">
        <v>13</v>
      </c>
      <c r="B27" s="58" t="s">
        <v>59</v>
      </c>
      <c r="C27" s="59"/>
      <c r="D27" s="60">
        <v>14</v>
      </c>
      <c r="E27" s="61">
        <v>14</v>
      </c>
      <c r="F27" s="61"/>
      <c r="G27" s="61"/>
      <c r="H27" s="61"/>
      <c r="I27" s="62"/>
      <c r="J27" s="63"/>
      <c r="K27" s="64"/>
      <c r="L27" s="65"/>
      <c r="M27" s="63"/>
      <c r="N27" s="66"/>
      <c r="O27" s="67"/>
      <c r="P27" s="68"/>
      <c r="Q27" s="69"/>
      <c r="R27" s="65"/>
      <c r="S27" s="63"/>
      <c r="T27" s="66"/>
      <c r="U27" s="67"/>
      <c r="V27" s="70"/>
      <c r="W27" s="69"/>
      <c r="X27" s="65"/>
      <c r="Y27" s="63"/>
      <c r="Z27" s="66">
        <v>14</v>
      </c>
      <c r="AA27" s="67"/>
      <c r="AB27" s="63">
        <v>1</v>
      </c>
      <c r="AC27" s="57"/>
      <c r="AE27" s="1" t="s">
        <v>60</v>
      </c>
    </row>
    <row r="28" spans="1:31" ht="20.25" customHeight="1" x14ac:dyDescent="0.2">
      <c r="A28" s="60">
        <v>14</v>
      </c>
      <c r="B28" s="58" t="s">
        <v>61</v>
      </c>
      <c r="C28" s="59" t="s">
        <v>39</v>
      </c>
      <c r="D28" s="60">
        <v>14</v>
      </c>
      <c r="E28" s="61">
        <v>14</v>
      </c>
      <c r="F28" s="61"/>
      <c r="G28" s="61"/>
      <c r="H28" s="61"/>
      <c r="I28" s="62"/>
      <c r="J28" s="63">
        <v>2</v>
      </c>
      <c r="K28" s="64"/>
      <c r="L28" s="65"/>
      <c r="M28" s="63"/>
      <c r="N28" s="66"/>
      <c r="O28" s="67"/>
      <c r="P28" s="68"/>
      <c r="Q28" s="69"/>
      <c r="R28" s="65"/>
      <c r="S28" s="63"/>
      <c r="T28" s="66"/>
      <c r="U28" s="67"/>
      <c r="V28" s="70"/>
      <c r="W28" s="69"/>
      <c r="X28" s="65"/>
      <c r="Y28" s="63"/>
      <c r="Z28" s="66">
        <v>14</v>
      </c>
      <c r="AA28" s="67"/>
      <c r="AB28" s="63">
        <v>2</v>
      </c>
      <c r="AC28" s="57"/>
      <c r="AE28" s="1" t="s">
        <v>62</v>
      </c>
    </row>
    <row r="29" spans="1:31" ht="20.25" customHeight="1" x14ac:dyDescent="0.2">
      <c r="A29" s="60"/>
      <c r="B29" s="72" t="s">
        <v>63</v>
      </c>
      <c r="C29" s="59"/>
      <c r="D29" s="60"/>
      <c r="E29" s="61"/>
      <c r="F29" s="61"/>
      <c r="G29" s="61"/>
      <c r="H29" s="61"/>
      <c r="I29" s="62"/>
      <c r="J29" s="63"/>
      <c r="K29" s="64"/>
      <c r="L29" s="65"/>
      <c r="M29" s="63"/>
      <c r="N29" s="66"/>
      <c r="O29" s="67"/>
      <c r="P29" s="68"/>
      <c r="Q29" s="69"/>
      <c r="R29" s="65"/>
      <c r="S29" s="63"/>
      <c r="T29" s="66"/>
      <c r="U29" s="67"/>
      <c r="V29" s="70"/>
      <c r="W29" s="69"/>
      <c r="X29" s="65"/>
      <c r="Y29" s="63"/>
      <c r="Z29" s="66"/>
      <c r="AA29" s="67"/>
      <c r="AB29" s="63"/>
      <c r="AC29" s="57"/>
    </row>
    <row r="30" spans="1:31" ht="20.25" customHeight="1" x14ac:dyDescent="0.2">
      <c r="A30" s="60">
        <v>15</v>
      </c>
      <c r="B30" s="58" t="s">
        <v>64</v>
      </c>
      <c r="C30" s="59" t="s">
        <v>32</v>
      </c>
      <c r="D30" s="60">
        <v>30</v>
      </c>
      <c r="E30" s="61">
        <v>30</v>
      </c>
      <c r="F30" s="61"/>
      <c r="G30" s="61"/>
      <c r="H30" s="61"/>
      <c r="I30" s="62"/>
      <c r="J30" s="63">
        <v>4</v>
      </c>
      <c r="K30" s="64">
        <v>16</v>
      </c>
      <c r="L30" s="65"/>
      <c r="M30" s="63">
        <v>2</v>
      </c>
      <c r="N30" s="66">
        <v>14</v>
      </c>
      <c r="O30" s="67"/>
      <c r="P30" s="68">
        <v>2</v>
      </c>
      <c r="Q30" s="69"/>
      <c r="R30" s="65"/>
      <c r="S30" s="63"/>
      <c r="T30" s="66"/>
      <c r="U30" s="67"/>
      <c r="V30" s="70"/>
      <c r="W30" s="69"/>
      <c r="X30" s="65"/>
      <c r="Y30" s="63"/>
      <c r="Z30" s="66"/>
      <c r="AA30" s="67"/>
      <c r="AB30" s="63"/>
      <c r="AC30" s="57"/>
      <c r="AE30" s="1" t="s">
        <v>65</v>
      </c>
    </row>
    <row r="31" spans="1:31" ht="20.25" customHeight="1" x14ac:dyDescent="0.2">
      <c r="A31" s="60">
        <v>16</v>
      </c>
      <c r="B31" s="58" t="s">
        <v>66</v>
      </c>
      <c r="C31" s="59" t="s">
        <v>32</v>
      </c>
      <c r="D31" s="60">
        <v>45</v>
      </c>
      <c r="E31" s="61">
        <v>45</v>
      </c>
      <c r="F31" s="61"/>
      <c r="G31" s="61"/>
      <c r="H31" s="61"/>
      <c r="I31" s="62"/>
      <c r="J31" s="63">
        <v>6</v>
      </c>
      <c r="K31" s="64">
        <v>24</v>
      </c>
      <c r="L31" s="65"/>
      <c r="M31" s="63">
        <v>3</v>
      </c>
      <c r="N31" s="66">
        <v>21</v>
      </c>
      <c r="O31" s="67"/>
      <c r="P31" s="68">
        <v>3</v>
      </c>
      <c r="Q31" s="69"/>
      <c r="R31" s="65"/>
      <c r="S31" s="63"/>
      <c r="T31" s="66"/>
      <c r="U31" s="67"/>
      <c r="V31" s="70"/>
      <c r="W31" s="69"/>
      <c r="X31" s="65"/>
      <c r="Y31" s="63"/>
      <c r="Z31" s="66"/>
      <c r="AA31" s="67"/>
      <c r="AB31" s="63"/>
      <c r="AC31" s="57"/>
      <c r="AE31" s="1" t="s">
        <v>67</v>
      </c>
    </row>
    <row r="32" spans="1:31" ht="20.25" customHeight="1" x14ac:dyDescent="0.2">
      <c r="A32" s="44">
        <v>17</v>
      </c>
      <c r="B32" s="45" t="s">
        <v>68</v>
      </c>
      <c r="C32" s="59" t="s">
        <v>32</v>
      </c>
      <c r="D32" s="60">
        <v>30</v>
      </c>
      <c r="E32" s="61">
        <v>30</v>
      </c>
      <c r="F32" s="61"/>
      <c r="G32" s="61"/>
      <c r="H32" s="61"/>
      <c r="I32" s="62"/>
      <c r="J32" s="63">
        <v>6</v>
      </c>
      <c r="K32" s="64">
        <v>16</v>
      </c>
      <c r="L32" s="65"/>
      <c r="M32" s="63">
        <v>3</v>
      </c>
      <c r="N32" s="66">
        <v>14</v>
      </c>
      <c r="O32" s="67"/>
      <c r="P32" s="68">
        <v>3</v>
      </c>
      <c r="Q32" s="69"/>
      <c r="R32" s="65"/>
      <c r="S32" s="63"/>
      <c r="T32" s="66"/>
      <c r="U32" s="67"/>
      <c r="V32" s="70"/>
      <c r="W32" s="69"/>
      <c r="X32" s="65"/>
      <c r="Y32" s="63"/>
      <c r="Z32" s="66"/>
      <c r="AA32" s="67"/>
      <c r="AB32" s="63"/>
      <c r="AC32" s="57"/>
      <c r="AE32" s="1" t="s">
        <v>69</v>
      </c>
    </row>
    <row r="33" spans="1:35" s="88" customFormat="1" ht="20.25" customHeight="1" x14ac:dyDescent="0.2">
      <c r="A33" s="521" t="s">
        <v>70</v>
      </c>
      <c r="B33" s="521"/>
      <c r="C33" s="73"/>
      <c r="D33" s="74">
        <f>SUM(D12:D32)</f>
        <v>512</v>
      </c>
      <c r="E33" s="75">
        <f>SUM(E12:E32)</f>
        <v>428</v>
      </c>
      <c r="F33" s="75">
        <f t="shared" ref="F33:S33" si="0">SUM(F12:F32)</f>
        <v>84</v>
      </c>
      <c r="G33" s="75">
        <f t="shared" si="0"/>
        <v>0</v>
      </c>
      <c r="H33" s="75">
        <f t="shared" si="0"/>
        <v>0</v>
      </c>
      <c r="I33" s="76">
        <f t="shared" si="0"/>
        <v>0</v>
      </c>
      <c r="J33" s="77">
        <f t="shared" si="0"/>
        <v>71</v>
      </c>
      <c r="K33" s="78">
        <f t="shared" si="0"/>
        <v>128</v>
      </c>
      <c r="L33" s="79">
        <f t="shared" si="0"/>
        <v>16</v>
      </c>
      <c r="M33" s="80">
        <f t="shared" si="0"/>
        <v>19</v>
      </c>
      <c r="N33" s="81">
        <f t="shared" si="0"/>
        <v>112</v>
      </c>
      <c r="O33" s="82">
        <f t="shared" si="0"/>
        <v>14</v>
      </c>
      <c r="P33" s="83">
        <f t="shared" si="0"/>
        <v>18</v>
      </c>
      <c r="Q33" s="84">
        <f t="shared" si="0"/>
        <v>32</v>
      </c>
      <c r="R33" s="79">
        <f t="shared" si="0"/>
        <v>16</v>
      </c>
      <c r="S33" s="80">
        <f t="shared" si="0"/>
        <v>6</v>
      </c>
      <c r="T33" s="81">
        <f>SUM(T11:T32)</f>
        <v>42</v>
      </c>
      <c r="U33" s="82">
        <f>SUM(U12:U32)</f>
        <v>0</v>
      </c>
      <c r="V33" s="85">
        <f>SUM(V12:V32)</f>
        <v>7</v>
      </c>
      <c r="W33" s="84">
        <f>SUM(W11:W32)</f>
        <v>72</v>
      </c>
      <c r="X33" s="79">
        <f>SUM(X12:X32)</f>
        <v>24</v>
      </c>
      <c r="Y33" s="80">
        <f>SUM(Y12:Y32)</f>
        <v>14</v>
      </c>
      <c r="Z33" s="81">
        <f>SUM(Z11:Z32)</f>
        <v>42</v>
      </c>
      <c r="AA33" s="82">
        <f>SUM(AA12:AA32)</f>
        <v>14</v>
      </c>
      <c r="AB33" s="80">
        <f>SUM(AB12:AB32)</f>
        <v>7</v>
      </c>
      <c r="AC33" s="86"/>
      <c r="AD33" s="87"/>
    </row>
    <row r="34" spans="1:35" s="94" customFormat="1" ht="11.25" customHeight="1" x14ac:dyDescent="0.2">
      <c r="A34" s="89"/>
      <c r="B34" s="89"/>
      <c r="C34" s="90"/>
      <c r="D34" s="90"/>
      <c r="E34" s="90"/>
      <c r="F34" s="90"/>
      <c r="G34" s="90"/>
      <c r="H34" s="90"/>
      <c r="I34" s="90"/>
      <c r="J34" s="91"/>
      <c r="K34" s="92"/>
      <c r="L34" s="92"/>
      <c r="M34" s="93"/>
      <c r="N34" s="92"/>
      <c r="O34" s="92"/>
      <c r="P34" s="93"/>
      <c r="Q34" s="92"/>
      <c r="R34" s="92"/>
      <c r="S34" s="93"/>
      <c r="T34" s="92"/>
      <c r="U34" s="92"/>
      <c r="V34" s="93"/>
      <c r="W34" s="92"/>
      <c r="X34" s="92"/>
      <c r="Y34" s="93"/>
      <c r="Z34" s="92"/>
      <c r="AA34" s="92"/>
      <c r="AB34" s="93"/>
      <c r="AC34" s="91"/>
    </row>
    <row r="35" spans="1:35" ht="14.25" customHeight="1" x14ac:dyDescent="0.2">
      <c r="A35" s="522" t="s">
        <v>71</v>
      </c>
      <c r="B35" s="523" t="s">
        <v>72</v>
      </c>
      <c r="C35" s="523"/>
      <c r="D35" s="523"/>
      <c r="E35" s="523"/>
      <c r="F35" s="523"/>
      <c r="G35" s="523"/>
      <c r="H35" s="523"/>
      <c r="I35" s="523"/>
      <c r="J35" s="523"/>
      <c r="K35" s="524" t="s">
        <v>7</v>
      </c>
      <c r="L35" s="524"/>
      <c r="M35" s="524"/>
      <c r="N35" s="524"/>
      <c r="O35" s="524"/>
      <c r="P35" s="524"/>
      <c r="Q35" s="519" t="s">
        <v>8</v>
      </c>
      <c r="R35" s="519"/>
      <c r="S35" s="519"/>
      <c r="T35" s="519"/>
      <c r="U35" s="519"/>
      <c r="V35" s="519"/>
      <c r="W35" s="520" t="s">
        <v>9</v>
      </c>
      <c r="X35" s="520"/>
      <c r="Y35" s="520"/>
      <c r="Z35" s="520"/>
      <c r="AA35" s="520"/>
      <c r="AB35" s="520"/>
      <c r="AC35" s="17"/>
    </row>
    <row r="36" spans="1:35" ht="11.25" customHeight="1" x14ac:dyDescent="0.2">
      <c r="A36" s="522"/>
      <c r="B36" s="523"/>
      <c r="C36" s="523"/>
      <c r="D36" s="523"/>
      <c r="E36" s="523"/>
      <c r="F36" s="523"/>
      <c r="G36" s="523"/>
      <c r="H36" s="523"/>
      <c r="I36" s="523"/>
      <c r="J36" s="523"/>
      <c r="K36" s="525" t="s">
        <v>10</v>
      </c>
      <c r="L36" s="525"/>
      <c r="M36" s="525"/>
      <c r="N36" s="526" t="s">
        <v>11</v>
      </c>
      <c r="O36" s="526"/>
      <c r="P36" s="526"/>
      <c r="Q36" s="527" t="s">
        <v>12</v>
      </c>
      <c r="R36" s="527"/>
      <c r="S36" s="527"/>
      <c r="T36" s="528" t="s">
        <v>13</v>
      </c>
      <c r="U36" s="528"/>
      <c r="V36" s="528"/>
      <c r="W36" s="515" t="s">
        <v>14</v>
      </c>
      <c r="X36" s="515"/>
      <c r="Y36" s="515"/>
      <c r="Z36" s="516" t="s">
        <v>15</v>
      </c>
      <c r="AA36" s="516"/>
      <c r="AB36" s="516"/>
      <c r="AC36" s="17"/>
    </row>
    <row r="37" spans="1:35" ht="11.25" customHeight="1" x14ac:dyDescent="0.2">
      <c r="A37" s="507" t="s">
        <v>16</v>
      </c>
      <c r="B37" s="508" t="s">
        <v>73</v>
      </c>
      <c r="C37" s="509" t="s">
        <v>18</v>
      </c>
      <c r="D37" s="510" t="s">
        <v>19</v>
      </c>
      <c r="E37" s="511" t="s">
        <v>20</v>
      </c>
      <c r="F37" s="511"/>
      <c r="G37" s="511"/>
      <c r="H37" s="511"/>
      <c r="I37" s="511"/>
      <c r="J37" s="512" t="s">
        <v>21</v>
      </c>
      <c r="K37" s="513" t="s">
        <v>22</v>
      </c>
      <c r="L37" s="513"/>
      <c r="M37" s="513"/>
      <c r="N37" s="514" t="s">
        <v>23</v>
      </c>
      <c r="O37" s="514"/>
      <c r="P37" s="514"/>
      <c r="Q37" s="498" t="s">
        <v>22</v>
      </c>
      <c r="R37" s="498"/>
      <c r="S37" s="498"/>
      <c r="T37" s="499" t="s">
        <v>23</v>
      </c>
      <c r="U37" s="499"/>
      <c r="V37" s="499"/>
      <c r="W37" s="505" t="s">
        <v>22</v>
      </c>
      <c r="X37" s="505"/>
      <c r="Y37" s="505"/>
      <c r="Z37" s="506" t="s">
        <v>23</v>
      </c>
      <c r="AA37" s="506"/>
      <c r="AB37" s="506"/>
      <c r="AC37" s="18"/>
    </row>
    <row r="38" spans="1:35" s="30" customFormat="1" ht="29.25" customHeight="1" x14ac:dyDescent="0.2">
      <c r="A38" s="507"/>
      <c r="B38" s="508"/>
      <c r="C38" s="509"/>
      <c r="D38" s="510"/>
      <c r="E38" s="19" t="s">
        <v>74</v>
      </c>
      <c r="F38" s="19" t="s">
        <v>25</v>
      </c>
      <c r="G38" s="19" t="s">
        <v>26</v>
      </c>
      <c r="H38" s="19" t="s">
        <v>27</v>
      </c>
      <c r="I38" s="20" t="s">
        <v>28</v>
      </c>
      <c r="J38" s="512"/>
      <c r="K38" s="21" t="s">
        <v>24</v>
      </c>
      <c r="L38" s="22" t="s">
        <v>25</v>
      </c>
      <c r="M38" s="23" t="s">
        <v>29</v>
      </c>
      <c r="N38" s="24" t="s">
        <v>24</v>
      </c>
      <c r="O38" s="25" t="s">
        <v>25</v>
      </c>
      <c r="P38" s="26" t="s">
        <v>29</v>
      </c>
      <c r="Q38" s="21" t="s">
        <v>24</v>
      </c>
      <c r="R38" s="22" t="s">
        <v>25</v>
      </c>
      <c r="S38" s="23" t="s">
        <v>29</v>
      </c>
      <c r="T38" s="24" t="s">
        <v>24</v>
      </c>
      <c r="U38" s="25" t="s">
        <v>25</v>
      </c>
      <c r="V38" s="26" t="s">
        <v>29</v>
      </c>
      <c r="W38" s="27" t="s">
        <v>24</v>
      </c>
      <c r="X38" s="22" t="s">
        <v>25</v>
      </c>
      <c r="Y38" s="23" t="s">
        <v>29</v>
      </c>
      <c r="Z38" s="24" t="s">
        <v>24</v>
      </c>
      <c r="AA38" s="25" t="s">
        <v>25</v>
      </c>
      <c r="AB38" s="23" t="s">
        <v>29</v>
      </c>
      <c r="AC38" s="28"/>
      <c r="AD38" s="29"/>
    </row>
    <row r="39" spans="1:35" ht="20.25" customHeight="1" x14ac:dyDescent="0.2">
      <c r="A39" s="44">
        <v>18</v>
      </c>
      <c r="B39" s="45" t="s">
        <v>75</v>
      </c>
      <c r="C39" s="46" t="s">
        <v>32</v>
      </c>
      <c r="D39" s="44">
        <v>30</v>
      </c>
      <c r="E39" s="47">
        <v>30</v>
      </c>
      <c r="F39" s="47"/>
      <c r="G39" s="47"/>
      <c r="H39" s="47"/>
      <c r="I39" s="49"/>
      <c r="J39" s="49">
        <v>6</v>
      </c>
      <c r="K39" s="50">
        <v>16</v>
      </c>
      <c r="L39" s="95"/>
      <c r="M39" s="49">
        <v>3</v>
      </c>
      <c r="N39" s="52">
        <v>14</v>
      </c>
      <c r="O39" s="96"/>
      <c r="P39" s="54">
        <v>3</v>
      </c>
      <c r="Q39" s="97"/>
      <c r="R39" s="95"/>
      <c r="S39" s="49"/>
      <c r="T39" s="98"/>
      <c r="U39" s="96"/>
      <c r="V39" s="54"/>
      <c r="W39" s="97"/>
      <c r="X39" s="95"/>
      <c r="Y39" s="49"/>
      <c r="Z39" s="98"/>
      <c r="AA39" s="96"/>
      <c r="AB39" s="49"/>
      <c r="AC39" s="57"/>
      <c r="AD39" s="99"/>
      <c r="AE39" s="100" t="s">
        <v>76</v>
      </c>
      <c r="AF39" s="101"/>
      <c r="AG39" s="101"/>
      <c r="AH39" s="101"/>
      <c r="AI39" s="101"/>
    </row>
    <row r="40" spans="1:35" ht="20.25" customHeight="1" x14ac:dyDescent="0.2">
      <c r="A40" s="44">
        <v>19</v>
      </c>
      <c r="B40" s="45" t="s">
        <v>77</v>
      </c>
      <c r="C40" s="46" t="s">
        <v>39</v>
      </c>
      <c r="D40" s="44">
        <v>21</v>
      </c>
      <c r="E40" s="47"/>
      <c r="F40" s="47"/>
      <c r="G40" s="47"/>
      <c r="H40" s="47"/>
      <c r="I40" s="48">
        <v>21</v>
      </c>
      <c r="J40" s="49">
        <v>10</v>
      </c>
      <c r="K40" s="50"/>
      <c r="L40" s="51"/>
      <c r="M40" s="49"/>
      <c r="N40" s="52"/>
      <c r="O40" s="53"/>
      <c r="P40" s="54"/>
      <c r="Q40" s="55"/>
      <c r="R40" s="51"/>
      <c r="S40" s="49"/>
      <c r="T40" s="52"/>
      <c r="U40" s="53"/>
      <c r="V40" s="54"/>
      <c r="W40" s="55"/>
      <c r="X40" s="51"/>
      <c r="Y40" s="49"/>
      <c r="Z40" s="52">
        <v>21</v>
      </c>
      <c r="AA40" s="53"/>
      <c r="AB40" s="49">
        <v>10</v>
      </c>
      <c r="AC40" s="57"/>
      <c r="AE40" s="1" t="s">
        <v>35</v>
      </c>
    </row>
    <row r="41" spans="1:35" ht="20.25" customHeight="1" x14ac:dyDescent="0.2">
      <c r="A41" s="60">
        <v>20</v>
      </c>
      <c r="B41" s="58" t="s">
        <v>78</v>
      </c>
      <c r="C41" s="102" t="s">
        <v>39</v>
      </c>
      <c r="D41" s="44">
        <v>16</v>
      </c>
      <c r="E41" s="47">
        <v>16</v>
      </c>
      <c r="F41" s="47"/>
      <c r="G41" s="47"/>
      <c r="H41" s="47"/>
      <c r="I41" s="48"/>
      <c r="J41" s="49">
        <v>2</v>
      </c>
      <c r="K41" s="64">
        <v>16</v>
      </c>
      <c r="L41" s="65"/>
      <c r="M41" s="63">
        <v>2</v>
      </c>
      <c r="N41" s="66"/>
      <c r="O41" s="67"/>
      <c r="P41" s="68"/>
      <c r="Q41" s="69"/>
      <c r="R41" s="65"/>
      <c r="S41" s="63"/>
      <c r="T41" s="66"/>
      <c r="U41" s="67"/>
      <c r="V41" s="68"/>
      <c r="W41" s="69"/>
      <c r="X41" s="65"/>
      <c r="Y41" s="63"/>
      <c r="Z41" s="66"/>
      <c r="AA41" s="67"/>
      <c r="AB41" s="63"/>
      <c r="AC41" s="57"/>
      <c r="AE41" s="100" t="s">
        <v>79</v>
      </c>
    </row>
    <row r="42" spans="1:35" ht="20.25" customHeight="1" x14ac:dyDescent="0.2">
      <c r="A42" s="60">
        <v>21</v>
      </c>
      <c r="B42" s="58" t="s">
        <v>80</v>
      </c>
      <c r="C42" s="102" t="s">
        <v>32</v>
      </c>
      <c r="D42" s="44">
        <v>38</v>
      </c>
      <c r="E42" s="47">
        <v>23</v>
      </c>
      <c r="F42" s="47">
        <v>15</v>
      </c>
      <c r="G42" s="47"/>
      <c r="H42" s="47"/>
      <c r="I42" s="48"/>
      <c r="J42" s="49">
        <v>6</v>
      </c>
      <c r="K42" s="64">
        <v>16</v>
      </c>
      <c r="L42" s="65">
        <v>8</v>
      </c>
      <c r="M42" s="63">
        <v>3</v>
      </c>
      <c r="N42" s="66">
        <v>7</v>
      </c>
      <c r="O42" s="67">
        <v>7</v>
      </c>
      <c r="P42" s="68">
        <v>3</v>
      </c>
      <c r="Q42" s="69"/>
      <c r="R42" s="65"/>
      <c r="S42" s="63"/>
      <c r="T42" s="66"/>
      <c r="U42" s="67"/>
      <c r="V42" s="68"/>
      <c r="W42" s="69"/>
      <c r="X42" s="65"/>
      <c r="Y42" s="63"/>
      <c r="Z42" s="66"/>
      <c r="AA42" s="67"/>
      <c r="AB42" s="63"/>
      <c r="AC42" s="57"/>
      <c r="AE42" s="100" t="s">
        <v>81</v>
      </c>
    </row>
    <row r="43" spans="1:35" ht="20.25" customHeight="1" x14ac:dyDescent="0.2">
      <c r="A43" s="60">
        <v>22</v>
      </c>
      <c r="B43" s="58" t="s">
        <v>82</v>
      </c>
      <c r="C43" s="102" t="s">
        <v>37</v>
      </c>
      <c r="D43" s="44">
        <v>14</v>
      </c>
      <c r="E43" s="47">
        <v>14</v>
      </c>
      <c r="F43" s="103"/>
      <c r="G43" s="103"/>
      <c r="H43" s="103"/>
      <c r="I43" s="49"/>
      <c r="J43" s="49">
        <v>3</v>
      </c>
      <c r="K43" s="104"/>
      <c r="L43" s="105"/>
      <c r="M43" s="63"/>
      <c r="N43" s="66">
        <v>14</v>
      </c>
      <c r="O43" s="106"/>
      <c r="P43" s="68">
        <v>3</v>
      </c>
      <c r="Q43" s="107"/>
      <c r="R43" s="105"/>
      <c r="S43" s="63"/>
      <c r="T43" s="108"/>
      <c r="U43" s="106"/>
      <c r="V43" s="68"/>
      <c r="W43" s="107"/>
      <c r="X43" s="105"/>
      <c r="Y43" s="63"/>
      <c r="Z43" s="108"/>
      <c r="AA43" s="106"/>
      <c r="AB43" s="63"/>
      <c r="AC43" s="57"/>
      <c r="AE43" s="100" t="s">
        <v>83</v>
      </c>
    </row>
    <row r="44" spans="1:35" ht="20.25" customHeight="1" x14ac:dyDescent="0.2">
      <c r="A44" s="60">
        <v>23</v>
      </c>
      <c r="B44" s="58" t="s">
        <v>84</v>
      </c>
      <c r="C44" s="102" t="s">
        <v>39</v>
      </c>
      <c r="D44" s="44">
        <v>21</v>
      </c>
      <c r="E44" s="47">
        <v>21</v>
      </c>
      <c r="F44" s="47"/>
      <c r="G44" s="47"/>
      <c r="H44" s="47"/>
      <c r="I44" s="48"/>
      <c r="J44" s="49">
        <v>3</v>
      </c>
      <c r="K44" s="64"/>
      <c r="L44" s="65"/>
      <c r="M44" s="63"/>
      <c r="N44" s="66">
        <v>21</v>
      </c>
      <c r="O44" s="67"/>
      <c r="P44" s="68">
        <v>3</v>
      </c>
      <c r="Q44" s="69"/>
      <c r="R44" s="65"/>
      <c r="S44" s="63"/>
      <c r="T44" s="66"/>
      <c r="U44" s="67"/>
      <c r="V44" s="68"/>
      <c r="W44" s="69"/>
      <c r="X44" s="65"/>
      <c r="Y44" s="63"/>
      <c r="Z44" s="66"/>
      <c r="AA44" s="67"/>
      <c r="AB44" s="63"/>
      <c r="AC44" s="57"/>
      <c r="AE44" s="100" t="s">
        <v>85</v>
      </c>
    </row>
    <row r="45" spans="1:35" ht="20.25" customHeight="1" x14ac:dyDescent="0.2">
      <c r="A45" s="60">
        <v>24</v>
      </c>
      <c r="B45" s="58" t="s">
        <v>86</v>
      </c>
      <c r="C45" s="102" t="s">
        <v>39</v>
      </c>
      <c r="D45" s="44">
        <v>38</v>
      </c>
      <c r="E45" s="47">
        <v>38</v>
      </c>
      <c r="F45" s="47"/>
      <c r="G45" s="47"/>
      <c r="H45" s="47"/>
      <c r="I45" s="48"/>
      <c r="J45" s="49">
        <v>7</v>
      </c>
      <c r="K45" s="64"/>
      <c r="L45" s="65"/>
      <c r="M45" s="63"/>
      <c r="N45" s="66"/>
      <c r="O45" s="67"/>
      <c r="P45" s="68"/>
      <c r="Q45" s="69">
        <v>24</v>
      </c>
      <c r="R45" s="65"/>
      <c r="S45" s="63">
        <v>4</v>
      </c>
      <c r="T45" s="66">
        <v>14</v>
      </c>
      <c r="U45" s="67"/>
      <c r="V45" s="68">
        <v>3</v>
      </c>
      <c r="W45" s="69"/>
      <c r="X45" s="65"/>
      <c r="Y45" s="63"/>
      <c r="Z45" s="66"/>
      <c r="AA45" s="67"/>
      <c r="AB45" s="63"/>
      <c r="AC45" s="57"/>
      <c r="AE45" s="100" t="s">
        <v>87</v>
      </c>
    </row>
    <row r="46" spans="1:35" ht="20.25" customHeight="1" x14ac:dyDescent="0.2">
      <c r="A46" s="60">
        <v>25</v>
      </c>
      <c r="B46" s="58" t="s">
        <v>88</v>
      </c>
      <c r="C46" s="102" t="s">
        <v>32</v>
      </c>
      <c r="D46" s="44">
        <v>45</v>
      </c>
      <c r="E46" s="47">
        <v>45</v>
      </c>
      <c r="F46" s="47"/>
      <c r="G46" s="47"/>
      <c r="H46" s="47"/>
      <c r="I46" s="48"/>
      <c r="J46" s="49">
        <v>7</v>
      </c>
      <c r="K46" s="64"/>
      <c r="L46" s="65"/>
      <c r="M46" s="63"/>
      <c r="N46" s="66"/>
      <c r="O46" s="67"/>
      <c r="P46" s="68"/>
      <c r="Q46" s="69">
        <v>24</v>
      </c>
      <c r="R46" s="65"/>
      <c r="S46" s="63">
        <v>4</v>
      </c>
      <c r="T46" s="66">
        <v>21</v>
      </c>
      <c r="U46" s="67"/>
      <c r="V46" s="68">
        <v>3</v>
      </c>
      <c r="W46" s="69"/>
      <c r="X46" s="65"/>
      <c r="Y46" s="63"/>
      <c r="Z46" s="66"/>
      <c r="AA46" s="67"/>
      <c r="AB46" s="63"/>
      <c r="AC46" s="57"/>
      <c r="AE46" s="100" t="s">
        <v>89</v>
      </c>
    </row>
    <row r="47" spans="1:35" ht="20.25" customHeight="1" x14ac:dyDescent="0.2">
      <c r="A47" s="60">
        <v>26</v>
      </c>
      <c r="B47" s="58" t="s">
        <v>90</v>
      </c>
      <c r="C47" s="102" t="s">
        <v>39</v>
      </c>
      <c r="D47" s="44">
        <v>30</v>
      </c>
      <c r="E47" s="47">
        <v>30</v>
      </c>
      <c r="F47" s="47"/>
      <c r="G47" s="47"/>
      <c r="H47" s="47"/>
      <c r="I47" s="48"/>
      <c r="J47" s="49">
        <v>6</v>
      </c>
      <c r="K47" s="64"/>
      <c r="L47" s="65"/>
      <c r="M47" s="63"/>
      <c r="N47" s="66"/>
      <c r="O47" s="67"/>
      <c r="P47" s="68"/>
      <c r="Q47" s="69">
        <v>16</v>
      </c>
      <c r="R47" s="65"/>
      <c r="S47" s="63">
        <v>3</v>
      </c>
      <c r="T47" s="66">
        <v>14</v>
      </c>
      <c r="U47" s="67"/>
      <c r="V47" s="68">
        <v>3</v>
      </c>
      <c r="W47" s="69"/>
      <c r="X47" s="65"/>
      <c r="Y47" s="63"/>
      <c r="Z47" s="66"/>
      <c r="AA47" s="67"/>
      <c r="AB47" s="63"/>
      <c r="AC47" s="57"/>
      <c r="AE47" s="100" t="s">
        <v>91</v>
      </c>
    </row>
    <row r="48" spans="1:35" ht="20.25" customHeight="1" x14ac:dyDescent="0.2">
      <c r="A48" s="60">
        <v>27</v>
      </c>
      <c r="B48" s="58" t="s">
        <v>92</v>
      </c>
      <c r="C48" s="102" t="s">
        <v>44</v>
      </c>
      <c r="D48" s="44">
        <v>45</v>
      </c>
      <c r="E48" s="47">
        <v>45</v>
      </c>
      <c r="F48" s="47"/>
      <c r="G48" s="47"/>
      <c r="H48" s="47"/>
      <c r="I48" s="48"/>
      <c r="J48" s="49">
        <v>5</v>
      </c>
      <c r="K48" s="64"/>
      <c r="L48" s="65"/>
      <c r="M48" s="63"/>
      <c r="N48" s="66"/>
      <c r="O48" s="67"/>
      <c r="P48" s="68"/>
      <c r="Q48" s="69">
        <v>24</v>
      </c>
      <c r="R48" s="65"/>
      <c r="S48" s="63">
        <v>3</v>
      </c>
      <c r="T48" s="66">
        <v>21</v>
      </c>
      <c r="U48" s="67"/>
      <c r="V48" s="68">
        <v>2</v>
      </c>
      <c r="W48" s="69"/>
      <c r="X48" s="65"/>
      <c r="Y48" s="63"/>
      <c r="Z48" s="66"/>
      <c r="AA48" s="67"/>
      <c r="AB48" s="63"/>
      <c r="AC48" s="57"/>
      <c r="AE48" s="100" t="s">
        <v>93</v>
      </c>
    </row>
    <row r="49" spans="1:31" ht="20.25" customHeight="1" x14ac:dyDescent="0.2">
      <c r="A49" s="60">
        <v>28</v>
      </c>
      <c r="B49" s="58" t="s">
        <v>94</v>
      </c>
      <c r="C49" s="102" t="s">
        <v>32</v>
      </c>
      <c r="D49" s="44">
        <v>45</v>
      </c>
      <c r="E49" s="47">
        <v>45</v>
      </c>
      <c r="F49" s="47"/>
      <c r="G49" s="47"/>
      <c r="H49" s="47"/>
      <c r="I49" s="48"/>
      <c r="J49" s="49">
        <v>7</v>
      </c>
      <c r="K49" s="64"/>
      <c r="L49" s="65"/>
      <c r="M49" s="63"/>
      <c r="N49" s="66"/>
      <c r="O49" s="67"/>
      <c r="P49" s="68"/>
      <c r="Q49" s="69">
        <v>24</v>
      </c>
      <c r="R49" s="65"/>
      <c r="S49" s="63">
        <v>4</v>
      </c>
      <c r="T49" s="66">
        <v>21</v>
      </c>
      <c r="U49" s="67"/>
      <c r="V49" s="68">
        <v>3</v>
      </c>
      <c r="W49" s="69"/>
      <c r="X49" s="65"/>
      <c r="Y49" s="63"/>
      <c r="Z49" s="66"/>
      <c r="AA49" s="67"/>
      <c r="AB49" s="63"/>
      <c r="AC49" s="57"/>
      <c r="AE49" s="100" t="s">
        <v>95</v>
      </c>
    </row>
    <row r="50" spans="1:31" ht="20.25" customHeight="1" x14ac:dyDescent="0.2">
      <c r="A50" s="60">
        <v>29</v>
      </c>
      <c r="B50" s="58" t="s">
        <v>96</v>
      </c>
      <c r="C50" s="102" t="s">
        <v>32</v>
      </c>
      <c r="D50" s="44">
        <v>30</v>
      </c>
      <c r="E50" s="47">
        <v>30</v>
      </c>
      <c r="F50" s="47"/>
      <c r="G50" s="47"/>
      <c r="H50" s="47"/>
      <c r="I50" s="48"/>
      <c r="J50" s="49">
        <v>6</v>
      </c>
      <c r="K50" s="64"/>
      <c r="L50" s="65"/>
      <c r="M50" s="63"/>
      <c r="N50" s="66"/>
      <c r="O50" s="67"/>
      <c r="P50" s="68"/>
      <c r="Q50" s="69">
        <v>16</v>
      </c>
      <c r="R50" s="65"/>
      <c r="S50" s="63">
        <v>3</v>
      </c>
      <c r="T50" s="66">
        <v>14</v>
      </c>
      <c r="U50" s="67"/>
      <c r="V50" s="68">
        <v>3</v>
      </c>
      <c r="W50" s="69"/>
      <c r="X50" s="65"/>
      <c r="Y50" s="63"/>
      <c r="Z50" s="66"/>
      <c r="AA50" s="67"/>
      <c r="AB50" s="63"/>
      <c r="AC50" s="57"/>
      <c r="AE50" s="100" t="s">
        <v>97</v>
      </c>
    </row>
    <row r="51" spans="1:31" ht="20.25" customHeight="1" x14ac:dyDescent="0.2">
      <c r="A51" s="60">
        <v>30</v>
      </c>
      <c r="B51" s="58" t="s">
        <v>98</v>
      </c>
      <c r="C51" s="102" t="s">
        <v>32</v>
      </c>
      <c r="D51" s="44">
        <v>30</v>
      </c>
      <c r="E51" s="47">
        <v>30</v>
      </c>
      <c r="F51" s="47"/>
      <c r="G51" s="47"/>
      <c r="H51" s="47"/>
      <c r="I51" s="48"/>
      <c r="J51" s="49">
        <v>5</v>
      </c>
      <c r="K51" s="64"/>
      <c r="L51" s="65"/>
      <c r="M51" s="63"/>
      <c r="N51" s="66"/>
      <c r="O51" s="67"/>
      <c r="P51" s="68"/>
      <c r="Q51" s="69"/>
      <c r="R51" s="65"/>
      <c r="S51" s="63"/>
      <c r="T51" s="66"/>
      <c r="U51" s="67"/>
      <c r="V51" s="68"/>
      <c r="W51" s="69">
        <v>16</v>
      </c>
      <c r="X51" s="65"/>
      <c r="Y51" s="63">
        <v>3</v>
      </c>
      <c r="Z51" s="66">
        <v>14</v>
      </c>
      <c r="AA51" s="67"/>
      <c r="AB51" s="63">
        <v>2</v>
      </c>
      <c r="AC51" s="57"/>
      <c r="AE51" s="100" t="s">
        <v>35</v>
      </c>
    </row>
    <row r="52" spans="1:31" ht="20.25" customHeight="1" x14ac:dyDescent="0.2">
      <c r="A52" s="60">
        <v>31</v>
      </c>
      <c r="B52" s="58" t="s">
        <v>99</v>
      </c>
      <c r="C52" s="102" t="s">
        <v>100</v>
      </c>
      <c r="D52" s="44">
        <v>30</v>
      </c>
      <c r="E52" s="47">
        <v>30</v>
      </c>
      <c r="F52" s="47"/>
      <c r="G52" s="47"/>
      <c r="H52" s="47"/>
      <c r="I52" s="48"/>
      <c r="J52" s="49">
        <v>4</v>
      </c>
      <c r="K52" s="64"/>
      <c r="L52" s="65"/>
      <c r="M52" s="63"/>
      <c r="N52" s="66"/>
      <c r="O52" s="67"/>
      <c r="P52" s="68"/>
      <c r="Q52" s="69"/>
      <c r="R52" s="65"/>
      <c r="S52" s="63"/>
      <c r="T52" s="66"/>
      <c r="U52" s="67"/>
      <c r="V52" s="68"/>
      <c r="W52" s="69">
        <v>16</v>
      </c>
      <c r="X52" s="65"/>
      <c r="Y52" s="63">
        <v>2</v>
      </c>
      <c r="Z52" s="66">
        <v>14</v>
      </c>
      <c r="AA52" s="67"/>
      <c r="AB52" s="63">
        <v>2</v>
      </c>
      <c r="AC52" s="57"/>
      <c r="AE52" s="100" t="s">
        <v>101</v>
      </c>
    </row>
    <row r="53" spans="1:31" ht="20.25" customHeight="1" x14ac:dyDescent="0.2">
      <c r="A53" s="60">
        <v>32</v>
      </c>
      <c r="B53" s="58" t="s">
        <v>102</v>
      </c>
      <c r="C53" s="102" t="s">
        <v>103</v>
      </c>
      <c r="D53" s="44">
        <v>60</v>
      </c>
      <c r="E53" s="47">
        <v>60</v>
      </c>
      <c r="F53" s="47"/>
      <c r="G53" s="47"/>
      <c r="H53" s="47"/>
      <c r="I53" s="48"/>
      <c r="J53" s="49">
        <v>6</v>
      </c>
      <c r="K53" s="64"/>
      <c r="L53" s="65"/>
      <c r="M53" s="63"/>
      <c r="N53" s="66"/>
      <c r="O53" s="67"/>
      <c r="P53" s="68"/>
      <c r="Q53" s="69"/>
      <c r="R53" s="65"/>
      <c r="S53" s="63"/>
      <c r="T53" s="66"/>
      <c r="U53" s="67"/>
      <c r="V53" s="68"/>
      <c r="W53" s="69">
        <v>32</v>
      </c>
      <c r="X53" s="65"/>
      <c r="Y53" s="63">
        <v>3</v>
      </c>
      <c r="Z53" s="66">
        <v>28</v>
      </c>
      <c r="AA53" s="67"/>
      <c r="AB53" s="63">
        <v>3</v>
      </c>
      <c r="AC53" s="57"/>
      <c r="AE53" s="100" t="s">
        <v>104</v>
      </c>
    </row>
    <row r="54" spans="1:31" ht="20.25" customHeight="1" x14ac:dyDescent="0.2">
      <c r="A54" s="60">
        <v>33</v>
      </c>
      <c r="B54" s="58" t="s">
        <v>105</v>
      </c>
      <c r="C54" s="102" t="s">
        <v>39</v>
      </c>
      <c r="D54" s="44">
        <v>21</v>
      </c>
      <c r="E54" s="47">
        <v>21</v>
      </c>
      <c r="F54" s="103"/>
      <c r="G54" s="103"/>
      <c r="H54" s="103"/>
      <c r="I54" s="49"/>
      <c r="J54" s="49">
        <v>2</v>
      </c>
      <c r="K54" s="104"/>
      <c r="L54" s="105"/>
      <c r="M54" s="63"/>
      <c r="N54" s="108"/>
      <c r="O54" s="106"/>
      <c r="P54" s="68"/>
      <c r="Q54" s="107"/>
      <c r="R54" s="105"/>
      <c r="S54" s="63"/>
      <c r="T54" s="108"/>
      <c r="U54" s="106"/>
      <c r="V54" s="68"/>
      <c r="W54" s="107"/>
      <c r="X54" s="105"/>
      <c r="Y54" s="63"/>
      <c r="Z54" s="66">
        <v>21</v>
      </c>
      <c r="AA54" s="106"/>
      <c r="AB54" s="63">
        <v>2</v>
      </c>
      <c r="AC54" s="57"/>
      <c r="AE54" s="100" t="s">
        <v>106</v>
      </c>
    </row>
    <row r="55" spans="1:31" ht="20.25" customHeight="1" x14ac:dyDescent="0.2">
      <c r="A55" s="60">
        <v>34</v>
      </c>
      <c r="B55" s="58" t="s">
        <v>107</v>
      </c>
      <c r="C55" s="102" t="s">
        <v>37</v>
      </c>
      <c r="D55" s="44">
        <v>52</v>
      </c>
      <c r="E55" s="47"/>
      <c r="F55" s="47">
        <v>52</v>
      </c>
      <c r="G55" s="47"/>
      <c r="H55" s="47"/>
      <c r="I55" s="48"/>
      <c r="J55" s="49">
        <v>6</v>
      </c>
      <c r="K55" s="64"/>
      <c r="L55" s="65"/>
      <c r="M55" s="63"/>
      <c r="N55" s="66"/>
      <c r="O55" s="67"/>
      <c r="P55" s="68"/>
      <c r="Q55" s="69"/>
      <c r="R55" s="65"/>
      <c r="S55" s="63"/>
      <c r="T55" s="66"/>
      <c r="U55" s="67"/>
      <c r="V55" s="68"/>
      <c r="W55" s="69"/>
      <c r="X55" s="65">
        <v>24</v>
      </c>
      <c r="Y55" s="63">
        <v>3</v>
      </c>
      <c r="Z55" s="66"/>
      <c r="AA55" s="67">
        <v>28</v>
      </c>
      <c r="AB55" s="63">
        <v>3</v>
      </c>
      <c r="AC55" s="57"/>
      <c r="AE55" s="100" t="s">
        <v>108</v>
      </c>
    </row>
    <row r="56" spans="1:31" ht="20.25" customHeight="1" x14ac:dyDescent="0.2">
      <c r="A56" s="60">
        <v>35</v>
      </c>
      <c r="B56" s="58" t="s">
        <v>109</v>
      </c>
      <c r="C56" s="102" t="s">
        <v>39</v>
      </c>
      <c r="D56" s="44">
        <v>14</v>
      </c>
      <c r="E56" s="47">
        <v>14</v>
      </c>
      <c r="F56" s="47"/>
      <c r="G56" s="47"/>
      <c r="H56" s="47"/>
      <c r="I56" s="48"/>
      <c r="J56" s="49">
        <v>2</v>
      </c>
      <c r="K56" s="64"/>
      <c r="L56" s="65"/>
      <c r="M56" s="63"/>
      <c r="N56" s="66"/>
      <c r="O56" s="67"/>
      <c r="P56" s="68"/>
      <c r="Q56" s="69"/>
      <c r="R56" s="65"/>
      <c r="S56" s="63"/>
      <c r="T56" s="66">
        <v>14</v>
      </c>
      <c r="U56" s="67"/>
      <c r="V56" s="68">
        <v>2</v>
      </c>
      <c r="W56" s="69"/>
      <c r="X56" s="65"/>
      <c r="Y56" s="63"/>
      <c r="Z56" s="66"/>
      <c r="AA56" s="67"/>
      <c r="AB56" s="63"/>
      <c r="AC56" s="57"/>
      <c r="AE56" s="100" t="s">
        <v>110</v>
      </c>
    </row>
    <row r="57" spans="1:31" ht="20.25" customHeight="1" x14ac:dyDescent="0.2">
      <c r="A57" s="60">
        <v>36</v>
      </c>
      <c r="B57" s="58" t="s">
        <v>111</v>
      </c>
      <c r="C57" s="102" t="s">
        <v>37</v>
      </c>
      <c r="D57" s="44">
        <v>21</v>
      </c>
      <c r="E57" s="47">
        <v>21</v>
      </c>
      <c r="F57" s="47"/>
      <c r="G57" s="47"/>
      <c r="H57" s="47"/>
      <c r="I57" s="48"/>
      <c r="J57" s="49">
        <v>2</v>
      </c>
      <c r="K57" s="64"/>
      <c r="L57" s="65"/>
      <c r="M57" s="63"/>
      <c r="N57" s="66"/>
      <c r="O57" s="67"/>
      <c r="P57" s="68"/>
      <c r="Q57" s="69"/>
      <c r="R57" s="65"/>
      <c r="S57" s="63"/>
      <c r="T57" s="66"/>
      <c r="U57" s="67"/>
      <c r="V57" s="68"/>
      <c r="W57" s="69"/>
      <c r="X57" s="65"/>
      <c r="Y57" s="63"/>
      <c r="Z57" s="66">
        <v>21</v>
      </c>
      <c r="AA57" s="67"/>
      <c r="AB57" s="63">
        <v>2</v>
      </c>
      <c r="AC57" s="57"/>
      <c r="AE57" s="100" t="s">
        <v>112</v>
      </c>
    </row>
    <row r="58" spans="1:31" ht="20.25" hidden="1" customHeight="1" x14ac:dyDescent="0.2">
      <c r="A58" s="60">
        <v>37</v>
      </c>
      <c r="B58" s="58"/>
      <c r="C58" s="102"/>
      <c r="D58" s="44"/>
      <c r="E58" s="47"/>
      <c r="F58" s="47"/>
      <c r="G58" s="47"/>
      <c r="H58" s="47"/>
      <c r="I58" s="48"/>
      <c r="J58" s="49"/>
      <c r="K58" s="64"/>
      <c r="L58" s="65"/>
      <c r="M58" s="63"/>
      <c r="N58" s="66"/>
      <c r="O58" s="67"/>
      <c r="P58" s="68"/>
      <c r="Q58" s="69"/>
      <c r="R58" s="65"/>
      <c r="S58" s="63"/>
      <c r="T58" s="66"/>
      <c r="U58" s="67"/>
      <c r="V58" s="68"/>
      <c r="W58" s="69"/>
      <c r="X58" s="65"/>
      <c r="Y58" s="63"/>
      <c r="Z58" s="66"/>
      <c r="AA58" s="67"/>
      <c r="AB58" s="63"/>
      <c r="AC58" s="57"/>
    </row>
    <row r="59" spans="1:31" ht="20.25" customHeight="1" x14ac:dyDescent="0.2">
      <c r="A59" s="60">
        <v>37</v>
      </c>
      <c r="B59" s="58" t="s">
        <v>113</v>
      </c>
      <c r="C59" s="102" t="s">
        <v>39</v>
      </c>
      <c r="D59" s="44">
        <v>16</v>
      </c>
      <c r="E59" s="47"/>
      <c r="F59" s="47">
        <v>16</v>
      </c>
      <c r="G59" s="47"/>
      <c r="H59" s="47"/>
      <c r="I59" s="48"/>
      <c r="J59" s="49">
        <v>2</v>
      </c>
      <c r="K59" s="64"/>
      <c r="L59" s="65"/>
      <c r="M59" s="63"/>
      <c r="N59" s="66"/>
      <c r="O59" s="67"/>
      <c r="P59" s="68"/>
      <c r="Q59" s="69"/>
      <c r="R59" s="65">
        <v>16</v>
      </c>
      <c r="S59" s="63">
        <v>2</v>
      </c>
      <c r="T59" s="66"/>
      <c r="U59" s="67"/>
      <c r="V59" s="68"/>
      <c r="W59" s="69"/>
      <c r="X59" s="65"/>
      <c r="Y59" s="63"/>
      <c r="Z59" s="66"/>
      <c r="AA59" s="67"/>
      <c r="AB59" s="63"/>
      <c r="AC59" s="57"/>
      <c r="AE59" s="100" t="s">
        <v>114</v>
      </c>
    </row>
    <row r="60" spans="1:31" ht="20.25" customHeight="1" x14ac:dyDescent="0.2">
      <c r="A60" s="44">
        <v>38</v>
      </c>
      <c r="B60" s="45" t="s">
        <v>115</v>
      </c>
      <c r="C60" s="102" t="s">
        <v>39</v>
      </c>
      <c r="D60" s="44">
        <v>16</v>
      </c>
      <c r="E60" s="47">
        <v>16</v>
      </c>
      <c r="F60" s="47"/>
      <c r="G60" s="47"/>
      <c r="H60" s="47"/>
      <c r="I60" s="48"/>
      <c r="J60" s="49">
        <v>2</v>
      </c>
      <c r="K60" s="64"/>
      <c r="L60" s="65"/>
      <c r="M60" s="63"/>
      <c r="N60" s="66"/>
      <c r="O60" s="67"/>
      <c r="P60" s="68"/>
      <c r="Q60" s="69"/>
      <c r="R60" s="65"/>
      <c r="S60" s="63"/>
      <c r="T60" s="66"/>
      <c r="U60" s="67"/>
      <c r="V60" s="68"/>
      <c r="W60" s="69">
        <v>16</v>
      </c>
      <c r="X60" s="65"/>
      <c r="Y60" s="63">
        <v>2</v>
      </c>
      <c r="Z60" s="66"/>
      <c r="AA60" s="67"/>
      <c r="AB60" s="63"/>
      <c r="AC60" s="57"/>
      <c r="AE60" s="100" t="s">
        <v>116</v>
      </c>
    </row>
    <row r="61" spans="1:31" ht="20.25" hidden="1" customHeight="1" x14ac:dyDescent="0.2">
      <c r="A61" s="60">
        <v>39</v>
      </c>
      <c r="B61" s="58"/>
      <c r="C61" s="102"/>
      <c r="D61" s="44">
        <f>SUM(D39:D60)</f>
        <v>633</v>
      </c>
      <c r="E61" s="47">
        <f>SUM(E39:E60)</f>
        <v>529</v>
      </c>
      <c r="F61" s="47"/>
      <c r="G61" s="47"/>
      <c r="H61" s="47"/>
      <c r="I61" s="48"/>
      <c r="J61" s="49"/>
      <c r="K61" s="64"/>
      <c r="L61" s="65"/>
      <c r="M61" s="63"/>
      <c r="N61" s="66"/>
      <c r="O61" s="67"/>
      <c r="P61" s="68"/>
      <c r="Q61" s="69"/>
      <c r="R61" s="65"/>
      <c r="S61" s="63"/>
      <c r="T61" s="66"/>
      <c r="U61" s="67"/>
      <c r="V61" s="68"/>
      <c r="W61" s="69"/>
      <c r="X61" s="65"/>
      <c r="Y61" s="63"/>
      <c r="Z61" s="66"/>
      <c r="AA61" s="67"/>
      <c r="AB61" s="63"/>
      <c r="AC61" s="57"/>
    </row>
    <row r="62" spans="1:31" ht="20.25" hidden="1" customHeight="1" x14ac:dyDescent="0.2">
      <c r="A62" s="60">
        <v>38</v>
      </c>
      <c r="B62" s="58"/>
      <c r="C62" s="102" t="s">
        <v>100</v>
      </c>
      <c r="D62" s="44"/>
      <c r="E62" s="47"/>
      <c r="F62" s="47"/>
      <c r="G62" s="47"/>
      <c r="H62" s="47"/>
      <c r="I62" s="48"/>
      <c r="J62" s="49"/>
      <c r="K62" s="64"/>
      <c r="L62" s="65"/>
      <c r="M62" s="63"/>
      <c r="N62" s="66"/>
      <c r="O62" s="67"/>
      <c r="P62" s="68"/>
      <c r="Q62" s="69"/>
      <c r="R62" s="65"/>
      <c r="S62" s="63"/>
      <c r="T62" s="66"/>
      <c r="U62" s="67"/>
      <c r="V62" s="68"/>
      <c r="W62" s="69"/>
      <c r="X62" s="65"/>
      <c r="Y62" s="63"/>
      <c r="Z62" s="66"/>
      <c r="AA62" s="67"/>
      <c r="AB62" s="63"/>
      <c r="AC62" s="57"/>
    </row>
    <row r="63" spans="1:31" s="88" customFormat="1" ht="20.25" customHeight="1" x14ac:dyDescent="0.2">
      <c r="A63" s="521" t="s">
        <v>117</v>
      </c>
      <c r="B63" s="521"/>
      <c r="C63" s="73"/>
      <c r="D63" s="74">
        <v>633</v>
      </c>
      <c r="E63" s="75">
        <v>529</v>
      </c>
      <c r="F63" s="75">
        <f t="shared" ref="F63:AB63" si="1">SUM(F39:F62)</f>
        <v>83</v>
      </c>
      <c r="G63" s="75">
        <f t="shared" si="1"/>
        <v>0</v>
      </c>
      <c r="H63" s="75">
        <f t="shared" si="1"/>
        <v>0</v>
      </c>
      <c r="I63" s="76">
        <f t="shared" si="1"/>
        <v>21</v>
      </c>
      <c r="J63" s="77">
        <v>99</v>
      </c>
      <c r="K63" s="78">
        <f t="shared" si="1"/>
        <v>48</v>
      </c>
      <c r="L63" s="79">
        <f t="shared" si="1"/>
        <v>8</v>
      </c>
      <c r="M63" s="80">
        <f t="shared" si="1"/>
        <v>8</v>
      </c>
      <c r="N63" s="81">
        <f t="shared" si="1"/>
        <v>56</v>
      </c>
      <c r="O63" s="82">
        <f t="shared" si="1"/>
        <v>7</v>
      </c>
      <c r="P63" s="83">
        <f t="shared" si="1"/>
        <v>12</v>
      </c>
      <c r="Q63" s="84">
        <f t="shared" si="1"/>
        <v>128</v>
      </c>
      <c r="R63" s="79">
        <f t="shared" si="1"/>
        <v>16</v>
      </c>
      <c r="S63" s="80">
        <f t="shared" si="1"/>
        <v>23</v>
      </c>
      <c r="T63" s="81">
        <f t="shared" si="1"/>
        <v>119</v>
      </c>
      <c r="U63" s="82">
        <f t="shared" si="1"/>
        <v>0</v>
      </c>
      <c r="V63" s="83">
        <f t="shared" si="1"/>
        <v>19</v>
      </c>
      <c r="W63" s="84">
        <f t="shared" si="1"/>
        <v>80</v>
      </c>
      <c r="X63" s="79">
        <f t="shared" si="1"/>
        <v>24</v>
      </c>
      <c r="Y63" s="80">
        <f t="shared" si="1"/>
        <v>13</v>
      </c>
      <c r="Z63" s="81">
        <f t="shared" si="1"/>
        <v>119</v>
      </c>
      <c r="AA63" s="82">
        <f t="shared" si="1"/>
        <v>28</v>
      </c>
      <c r="AB63" s="80">
        <f t="shared" si="1"/>
        <v>24</v>
      </c>
      <c r="AC63" s="86"/>
      <c r="AD63" s="87"/>
    </row>
    <row r="64" spans="1:31" s="94" customFormat="1" ht="11.25" customHeight="1" x14ac:dyDescent="0.2">
      <c r="A64" s="89"/>
      <c r="B64" s="89"/>
      <c r="C64" s="90"/>
      <c r="D64" s="90"/>
      <c r="E64" s="90"/>
      <c r="F64" s="90"/>
      <c r="G64" s="90"/>
      <c r="H64" s="90"/>
      <c r="I64" s="90"/>
      <c r="J64" s="91"/>
      <c r="K64" s="90"/>
      <c r="L64" s="90"/>
      <c r="M64" s="91"/>
      <c r="N64" s="90"/>
      <c r="O64" s="90"/>
      <c r="P64" s="91"/>
      <c r="Q64" s="90"/>
      <c r="R64" s="90"/>
      <c r="S64" s="91"/>
      <c r="T64" s="90"/>
      <c r="U64" s="90"/>
      <c r="V64" s="91"/>
      <c r="W64" s="90"/>
      <c r="X64" s="90"/>
      <c r="Y64" s="91"/>
      <c r="Z64" s="90"/>
      <c r="AA64" s="90"/>
      <c r="AB64" s="91"/>
      <c r="AC64" s="91"/>
    </row>
    <row r="65" spans="1:33" ht="14.25" customHeight="1" x14ac:dyDescent="0.2">
      <c r="A65" s="522" t="s">
        <v>118</v>
      </c>
      <c r="B65" s="523" t="s">
        <v>119</v>
      </c>
      <c r="C65" s="523"/>
      <c r="D65" s="523"/>
      <c r="E65" s="523"/>
      <c r="F65" s="523"/>
      <c r="G65" s="523"/>
      <c r="H65" s="523"/>
      <c r="I65" s="523"/>
      <c r="J65" s="523"/>
      <c r="K65" s="524" t="s">
        <v>7</v>
      </c>
      <c r="L65" s="524"/>
      <c r="M65" s="524"/>
      <c r="N65" s="524"/>
      <c r="O65" s="524"/>
      <c r="P65" s="524"/>
      <c r="Q65" s="519" t="s">
        <v>8</v>
      </c>
      <c r="R65" s="519"/>
      <c r="S65" s="519"/>
      <c r="T65" s="519"/>
      <c r="U65" s="519"/>
      <c r="V65" s="519"/>
      <c r="W65" s="520" t="s">
        <v>9</v>
      </c>
      <c r="X65" s="520"/>
      <c r="Y65" s="520"/>
      <c r="Z65" s="520"/>
      <c r="AA65" s="520"/>
      <c r="AB65" s="520"/>
      <c r="AC65" s="17"/>
    </row>
    <row r="66" spans="1:33" ht="11.25" customHeight="1" x14ac:dyDescent="0.2">
      <c r="A66" s="522"/>
      <c r="B66" s="523"/>
      <c r="C66" s="523"/>
      <c r="D66" s="523"/>
      <c r="E66" s="523"/>
      <c r="F66" s="523"/>
      <c r="G66" s="523"/>
      <c r="H66" s="523"/>
      <c r="I66" s="523"/>
      <c r="J66" s="523"/>
      <c r="K66" s="525" t="s">
        <v>10</v>
      </c>
      <c r="L66" s="525"/>
      <c r="M66" s="525"/>
      <c r="N66" s="526" t="s">
        <v>11</v>
      </c>
      <c r="O66" s="526"/>
      <c r="P66" s="526"/>
      <c r="Q66" s="517" t="s">
        <v>12</v>
      </c>
      <c r="R66" s="517"/>
      <c r="S66" s="517"/>
      <c r="T66" s="518" t="s">
        <v>13</v>
      </c>
      <c r="U66" s="518"/>
      <c r="V66" s="518"/>
      <c r="W66" s="515" t="s">
        <v>14</v>
      </c>
      <c r="X66" s="515"/>
      <c r="Y66" s="515"/>
      <c r="Z66" s="516" t="s">
        <v>15</v>
      </c>
      <c r="AA66" s="516"/>
      <c r="AB66" s="516"/>
      <c r="AC66" s="17"/>
    </row>
    <row r="67" spans="1:33" ht="11.25" customHeight="1" x14ac:dyDescent="0.2">
      <c r="A67" s="507" t="s">
        <v>16</v>
      </c>
      <c r="B67" s="508" t="s">
        <v>73</v>
      </c>
      <c r="C67" s="509" t="s">
        <v>18</v>
      </c>
      <c r="D67" s="510" t="s">
        <v>19</v>
      </c>
      <c r="E67" s="511" t="s">
        <v>20</v>
      </c>
      <c r="F67" s="511"/>
      <c r="G67" s="511"/>
      <c r="H67" s="511"/>
      <c r="I67" s="511"/>
      <c r="J67" s="512" t="s">
        <v>21</v>
      </c>
      <c r="K67" s="513" t="s">
        <v>22</v>
      </c>
      <c r="L67" s="513"/>
      <c r="M67" s="513"/>
      <c r="N67" s="514" t="s">
        <v>23</v>
      </c>
      <c r="O67" s="514"/>
      <c r="P67" s="514"/>
      <c r="Q67" s="498" t="s">
        <v>22</v>
      </c>
      <c r="R67" s="498"/>
      <c r="S67" s="498"/>
      <c r="T67" s="499" t="s">
        <v>23</v>
      </c>
      <c r="U67" s="499"/>
      <c r="V67" s="499"/>
      <c r="W67" s="505" t="s">
        <v>22</v>
      </c>
      <c r="X67" s="505"/>
      <c r="Y67" s="505"/>
      <c r="Z67" s="506" t="s">
        <v>23</v>
      </c>
      <c r="AA67" s="506"/>
      <c r="AB67" s="506"/>
      <c r="AC67" s="18"/>
    </row>
    <row r="68" spans="1:33" s="30" customFormat="1" ht="29.25" customHeight="1" x14ac:dyDescent="0.2">
      <c r="A68" s="507"/>
      <c r="B68" s="508"/>
      <c r="C68" s="509"/>
      <c r="D68" s="510"/>
      <c r="E68" s="19" t="s">
        <v>74</v>
      </c>
      <c r="F68" s="19" t="s">
        <v>25</v>
      </c>
      <c r="G68" s="19" t="s">
        <v>26</v>
      </c>
      <c r="H68" s="19" t="s">
        <v>27</v>
      </c>
      <c r="I68" s="20" t="s">
        <v>28</v>
      </c>
      <c r="J68" s="512"/>
      <c r="K68" s="21" t="s">
        <v>24</v>
      </c>
      <c r="L68" s="22" t="s">
        <v>25</v>
      </c>
      <c r="M68" s="23" t="s">
        <v>29</v>
      </c>
      <c r="N68" s="24" t="s">
        <v>24</v>
      </c>
      <c r="O68" s="25" t="s">
        <v>25</v>
      </c>
      <c r="P68" s="26" t="s">
        <v>29</v>
      </c>
      <c r="Q68" s="21" t="s">
        <v>24</v>
      </c>
      <c r="R68" s="22" t="s">
        <v>25</v>
      </c>
      <c r="S68" s="23" t="s">
        <v>29</v>
      </c>
      <c r="T68" s="24" t="s">
        <v>24</v>
      </c>
      <c r="U68" s="25" t="s">
        <v>25</v>
      </c>
      <c r="V68" s="26" t="s">
        <v>29</v>
      </c>
      <c r="W68" s="27" t="s">
        <v>24</v>
      </c>
      <c r="X68" s="22" t="s">
        <v>25</v>
      </c>
      <c r="Y68" s="23" t="s">
        <v>29</v>
      </c>
      <c r="Z68" s="24" t="s">
        <v>24</v>
      </c>
      <c r="AA68" s="25" t="s">
        <v>25</v>
      </c>
      <c r="AB68" s="23" t="s">
        <v>29</v>
      </c>
      <c r="AC68" s="28"/>
      <c r="AD68" s="29"/>
    </row>
    <row r="69" spans="1:33" ht="21" customHeight="1" x14ac:dyDescent="0.2">
      <c r="A69" s="44">
        <v>39</v>
      </c>
      <c r="B69" s="45" t="s">
        <v>120</v>
      </c>
      <c r="C69" s="47" t="s">
        <v>39</v>
      </c>
      <c r="D69" s="44">
        <v>30</v>
      </c>
      <c r="E69" s="47"/>
      <c r="F69" s="47">
        <v>30</v>
      </c>
      <c r="G69" s="47"/>
      <c r="H69" s="47"/>
      <c r="I69" s="48"/>
      <c r="J69" s="49">
        <v>2</v>
      </c>
      <c r="K69" s="50"/>
      <c r="L69" s="51">
        <v>16</v>
      </c>
      <c r="M69" s="49">
        <v>1</v>
      </c>
      <c r="N69" s="52"/>
      <c r="O69" s="53">
        <v>14</v>
      </c>
      <c r="P69" s="54">
        <v>1</v>
      </c>
      <c r="Q69" s="55"/>
      <c r="R69" s="51"/>
      <c r="S69" s="49"/>
      <c r="T69" s="52"/>
      <c r="U69" s="53"/>
      <c r="V69" s="54"/>
      <c r="W69" s="55"/>
      <c r="X69" s="51"/>
      <c r="Y69" s="49"/>
      <c r="Z69" s="52"/>
      <c r="AA69" s="53"/>
      <c r="AB69" s="49"/>
      <c r="AC69" s="57"/>
      <c r="AE69" s="100" t="s">
        <v>121</v>
      </c>
    </row>
    <row r="70" spans="1:33" ht="21" customHeight="1" x14ac:dyDescent="0.2">
      <c r="A70" s="44">
        <v>40</v>
      </c>
      <c r="B70" s="45" t="s">
        <v>122</v>
      </c>
      <c r="C70" s="47" t="s">
        <v>103</v>
      </c>
      <c r="D70" s="44">
        <v>14</v>
      </c>
      <c r="E70" s="47"/>
      <c r="F70" s="47">
        <v>14</v>
      </c>
      <c r="G70" s="47"/>
      <c r="H70" s="47"/>
      <c r="I70" s="48"/>
      <c r="J70" s="49">
        <v>2</v>
      </c>
      <c r="K70" s="50"/>
      <c r="L70" s="51"/>
      <c r="M70" s="49"/>
      <c r="N70" s="52"/>
      <c r="O70" s="53"/>
      <c r="P70" s="54"/>
      <c r="Q70" s="55"/>
      <c r="R70" s="51"/>
      <c r="S70" s="49"/>
      <c r="T70" s="52"/>
      <c r="U70" s="53">
        <v>14</v>
      </c>
      <c r="V70" s="54">
        <v>2</v>
      </c>
      <c r="W70" s="55"/>
      <c r="X70" s="51"/>
      <c r="Y70" s="49"/>
      <c r="Z70" s="52"/>
      <c r="AA70" s="53"/>
      <c r="AB70" s="49"/>
      <c r="AC70" s="57"/>
      <c r="AE70" s="100" t="s">
        <v>121</v>
      </c>
      <c r="AG70" s="100"/>
    </row>
    <row r="71" spans="1:33" ht="21" customHeight="1" x14ac:dyDescent="0.2">
      <c r="A71" s="44">
        <v>41</v>
      </c>
      <c r="B71" s="45" t="s">
        <v>123</v>
      </c>
      <c r="C71" s="47" t="s">
        <v>39</v>
      </c>
      <c r="D71" s="44">
        <v>16</v>
      </c>
      <c r="E71" s="47">
        <v>16</v>
      </c>
      <c r="F71" s="47"/>
      <c r="G71" s="47"/>
      <c r="H71" s="47"/>
      <c r="I71" s="48"/>
      <c r="J71" s="49">
        <v>1</v>
      </c>
      <c r="K71" s="50">
        <v>16</v>
      </c>
      <c r="L71" s="51"/>
      <c r="M71" s="49">
        <v>1</v>
      </c>
      <c r="N71" s="52"/>
      <c r="O71" s="53"/>
      <c r="P71" s="54"/>
      <c r="Q71" s="55"/>
      <c r="R71" s="51"/>
      <c r="S71" s="49"/>
      <c r="T71" s="52"/>
      <c r="U71" s="53"/>
      <c r="V71" s="54"/>
      <c r="W71" s="55"/>
      <c r="X71" s="51"/>
      <c r="Y71" s="49"/>
      <c r="Z71" s="52"/>
      <c r="AA71" s="53"/>
      <c r="AB71" s="49"/>
      <c r="AC71" s="57"/>
      <c r="AE71" s="100" t="s">
        <v>124</v>
      </c>
    </row>
    <row r="72" spans="1:33" ht="21" customHeight="1" x14ac:dyDescent="0.2">
      <c r="A72" s="44">
        <v>42</v>
      </c>
      <c r="B72" s="45" t="s">
        <v>125</v>
      </c>
      <c r="C72" s="47" t="s">
        <v>37</v>
      </c>
      <c r="D72" s="44">
        <v>120</v>
      </c>
      <c r="E72" s="47"/>
      <c r="F72" s="47">
        <v>120</v>
      </c>
      <c r="G72" s="47"/>
      <c r="H72" s="47"/>
      <c r="I72" s="48"/>
      <c r="J72" s="49">
        <v>5</v>
      </c>
      <c r="K72" s="50"/>
      <c r="L72" s="51"/>
      <c r="M72" s="49">
        <v>0</v>
      </c>
      <c r="N72" s="52"/>
      <c r="O72" s="53"/>
      <c r="P72" s="54">
        <v>0</v>
      </c>
      <c r="Q72" s="55"/>
      <c r="R72" s="51">
        <v>32</v>
      </c>
      <c r="S72" s="49">
        <v>2</v>
      </c>
      <c r="T72" s="52"/>
      <c r="U72" s="53">
        <v>28</v>
      </c>
      <c r="V72" s="54">
        <v>1</v>
      </c>
      <c r="W72" s="55"/>
      <c r="X72" s="51">
        <v>32</v>
      </c>
      <c r="Y72" s="49">
        <v>1</v>
      </c>
      <c r="Z72" s="52"/>
      <c r="AA72" s="53">
        <v>28</v>
      </c>
      <c r="AB72" s="49">
        <v>1</v>
      </c>
      <c r="AC72" s="57"/>
      <c r="AD72" s="2" t="s">
        <v>126</v>
      </c>
      <c r="AE72" s="100" t="s">
        <v>127</v>
      </c>
    </row>
    <row r="73" spans="1:33" s="88" customFormat="1" ht="21" customHeight="1" x14ac:dyDescent="0.2">
      <c r="A73" s="500" t="s">
        <v>128</v>
      </c>
      <c r="B73" s="500"/>
      <c r="C73" s="109"/>
      <c r="D73" s="74">
        <f t="shared" ref="D73:I73" si="2">SUM(D69:D72)</f>
        <v>180</v>
      </c>
      <c r="E73" s="75">
        <f t="shared" si="2"/>
        <v>16</v>
      </c>
      <c r="F73" s="75">
        <f t="shared" si="2"/>
        <v>164</v>
      </c>
      <c r="G73" s="75">
        <f t="shared" si="2"/>
        <v>0</v>
      </c>
      <c r="H73" s="75">
        <f t="shared" si="2"/>
        <v>0</v>
      </c>
      <c r="I73" s="76">
        <f t="shared" si="2"/>
        <v>0</v>
      </c>
      <c r="J73" s="85">
        <v>10</v>
      </c>
      <c r="K73" s="78">
        <f>SUM(K69:K72)</f>
        <v>16</v>
      </c>
      <c r="L73" s="79">
        <f>SUM(L69:L72)</f>
        <v>16</v>
      </c>
      <c r="M73" s="80">
        <v>2</v>
      </c>
      <c r="N73" s="81">
        <f>SUM(N69:N72)</f>
        <v>0</v>
      </c>
      <c r="O73" s="82">
        <f>SUM(O69:O72)</f>
        <v>14</v>
      </c>
      <c r="P73" s="83">
        <v>1</v>
      </c>
      <c r="Q73" s="84">
        <f>SUM(Q69:Q72)</f>
        <v>0</v>
      </c>
      <c r="R73" s="79">
        <v>32</v>
      </c>
      <c r="S73" s="80">
        <f>SUM(S69:S72)</f>
        <v>2</v>
      </c>
      <c r="T73" s="81">
        <f>SUM(T69:T72)</f>
        <v>0</v>
      </c>
      <c r="U73" s="82">
        <v>42</v>
      </c>
      <c r="V73" s="83">
        <f t="shared" ref="V73:AB73" si="3">SUM(V69:V72)</f>
        <v>3</v>
      </c>
      <c r="W73" s="84">
        <f t="shared" si="3"/>
        <v>0</v>
      </c>
      <c r="X73" s="79">
        <f t="shared" si="3"/>
        <v>32</v>
      </c>
      <c r="Y73" s="80">
        <f t="shared" si="3"/>
        <v>1</v>
      </c>
      <c r="Z73" s="81">
        <f t="shared" si="3"/>
        <v>0</v>
      </c>
      <c r="AA73" s="82">
        <f t="shared" si="3"/>
        <v>28</v>
      </c>
      <c r="AB73" s="80">
        <f t="shared" si="3"/>
        <v>1</v>
      </c>
      <c r="AC73" s="86"/>
      <c r="AD73" s="87"/>
    </row>
    <row r="74" spans="1:33" s="100" customFormat="1" ht="21.95" customHeight="1" x14ac:dyDescent="0.2">
      <c r="A74" s="501" t="s">
        <v>129</v>
      </c>
      <c r="B74" s="501"/>
      <c r="C74" s="501"/>
      <c r="D74" s="110">
        <v>1325</v>
      </c>
      <c r="E74" s="111">
        <v>973</v>
      </c>
      <c r="F74" s="111">
        <v>331</v>
      </c>
      <c r="G74" s="111">
        <f>SUM(G33,G63,G73)</f>
        <v>0</v>
      </c>
      <c r="H74" s="111">
        <f>SUM(H33,H63,H73)</f>
        <v>0</v>
      </c>
      <c r="I74" s="112">
        <f>SUM(I33,I63,I73)</f>
        <v>21</v>
      </c>
      <c r="J74" s="113">
        <v>180</v>
      </c>
      <c r="K74" s="502">
        <f>SUM(K33:L33,K63:L63,K73:L73)</f>
        <v>232</v>
      </c>
      <c r="L74" s="502"/>
      <c r="M74" s="114">
        <v>29</v>
      </c>
      <c r="N74" s="503">
        <v>203</v>
      </c>
      <c r="O74" s="503"/>
      <c r="P74" s="115">
        <v>31</v>
      </c>
      <c r="Q74" s="504">
        <v>224</v>
      </c>
      <c r="R74" s="504"/>
      <c r="S74" s="114">
        <v>29</v>
      </c>
      <c r="T74" s="503">
        <v>203</v>
      </c>
      <c r="U74" s="503"/>
      <c r="V74" s="115">
        <v>31</v>
      </c>
      <c r="W74" s="504">
        <f>SUM(W33:X33,W63:X63,W73:X73)</f>
        <v>232</v>
      </c>
      <c r="X74" s="504"/>
      <c r="Y74" s="114">
        <v>28</v>
      </c>
      <c r="Z74" s="503">
        <f>SUM(Z33:AA33,Z63:AA63,Z73:AA73)</f>
        <v>231</v>
      </c>
      <c r="AA74" s="503"/>
      <c r="AB74" s="114">
        <v>32</v>
      </c>
      <c r="AC74" s="116"/>
      <c r="AD74" s="117"/>
    </row>
    <row r="75" spans="1:33" s="100" customFormat="1" ht="21.95" customHeight="1" x14ac:dyDescent="0.2">
      <c r="A75" s="494" t="s">
        <v>130</v>
      </c>
      <c r="B75" s="494"/>
      <c r="C75" s="494"/>
      <c r="D75" s="494"/>
      <c r="E75" s="494"/>
      <c r="F75" s="494"/>
      <c r="G75" s="494"/>
      <c r="H75" s="494"/>
      <c r="I75" s="494"/>
      <c r="J75" s="494"/>
      <c r="K75" s="495">
        <v>435</v>
      </c>
      <c r="L75" s="495"/>
      <c r="M75" s="495"/>
      <c r="N75" s="495"/>
      <c r="O75" s="495"/>
      <c r="P75" s="495"/>
      <c r="Q75" s="496">
        <v>427</v>
      </c>
      <c r="R75" s="496"/>
      <c r="S75" s="496"/>
      <c r="T75" s="496"/>
      <c r="U75" s="496"/>
      <c r="V75" s="496"/>
      <c r="W75" s="497">
        <v>463</v>
      </c>
      <c r="X75" s="497"/>
      <c r="Y75" s="497"/>
      <c r="Z75" s="497"/>
      <c r="AA75" s="497"/>
      <c r="AB75" s="497"/>
      <c r="AC75" s="118"/>
      <c r="AD75" s="119"/>
    </row>
    <row r="76" spans="1:33" s="7" customFormat="1" ht="21.95" customHeight="1" x14ac:dyDescent="0.2">
      <c r="A76" s="487" t="s">
        <v>131</v>
      </c>
      <c r="B76" s="487"/>
      <c r="C76" s="487"/>
      <c r="D76" s="487"/>
      <c r="E76" s="487"/>
      <c r="F76" s="487"/>
      <c r="G76" s="487"/>
      <c r="H76" s="487"/>
      <c r="I76" s="487"/>
      <c r="J76" s="487"/>
      <c r="K76" s="488">
        <v>1325</v>
      </c>
      <c r="L76" s="488"/>
      <c r="M76" s="488"/>
      <c r="N76" s="488"/>
      <c r="O76" s="488"/>
      <c r="P76" s="488"/>
      <c r="Q76" s="488"/>
      <c r="R76" s="488"/>
      <c r="S76" s="488"/>
      <c r="T76" s="488"/>
      <c r="U76" s="488"/>
      <c r="V76" s="488"/>
      <c r="W76" s="488"/>
      <c r="X76" s="488"/>
      <c r="Y76" s="488"/>
      <c r="Z76" s="488"/>
      <c r="AA76" s="488"/>
      <c r="AB76" s="488"/>
      <c r="AC76" s="120"/>
      <c r="AD76" s="121"/>
    </row>
    <row r="77" spans="1:33" s="8" customFormat="1" ht="14.25" customHeight="1" x14ac:dyDescent="0.2">
      <c r="A77" s="489"/>
      <c r="B77" s="489"/>
      <c r="C77" s="489"/>
      <c r="D77" s="489"/>
      <c r="E77" s="489"/>
      <c r="F77" s="489"/>
      <c r="G77" s="489"/>
      <c r="H77" s="489"/>
      <c r="I77" s="489"/>
      <c r="J77" s="489"/>
      <c r="K77" s="489"/>
      <c r="L77" s="489"/>
      <c r="M77" s="489"/>
      <c r="N77" s="489"/>
      <c r="O77" s="489"/>
      <c r="P77" s="489"/>
      <c r="Q77" s="489"/>
      <c r="R77" s="489"/>
      <c r="S77" s="489"/>
      <c r="T77" s="489"/>
      <c r="U77" s="489"/>
      <c r="V77" s="489"/>
      <c r="W77" s="489"/>
      <c r="X77" s="489"/>
      <c r="Y77" s="489"/>
      <c r="Z77" s="489"/>
      <c r="AA77" s="489"/>
      <c r="AB77" s="489"/>
      <c r="AC77" s="122"/>
      <c r="AD77" s="121"/>
    </row>
    <row r="78" spans="1:33" s="8" customFormat="1" ht="14.25" customHeight="1" x14ac:dyDescent="0.2">
      <c r="A78" s="230"/>
      <c r="B78" s="230" t="s">
        <v>132</v>
      </c>
      <c r="C78" s="230"/>
      <c r="D78" s="230"/>
      <c r="E78" s="230"/>
      <c r="F78" s="230"/>
      <c r="G78" s="230"/>
      <c r="H78" s="230"/>
      <c r="I78" s="230"/>
      <c r="J78" s="230"/>
      <c r="K78" s="230"/>
      <c r="L78" s="230"/>
      <c r="M78" s="230"/>
      <c r="N78" s="230"/>
      <c r="O78" s="230"/>
      <c r="P78" s="230"/>
      <c r="Q78" s="230"/>
      <c r="R78" s="230"/>
      <c r="S78" s="230"/>
      <c r="T78" s="230"/>
      <c r="U78" s="230"/>
      <c r="V78" s="230"/>
      <c r="W78" s="230"/>
      <c r="X78" s="230"/>
      <c r="Y78" s="230"/>
      <c r="Z78" s="230"/>
      <c r="AA78" s="230"/>
      <c r="AB78" s="230"/>
      <c r="AC78" s="122"/>
      <c r="AD78" s="121"/>
    </row>
    <row r="79" spans="1:33" s="100" customFormat="1" ht="20.25" customHeight="1" x14ac:dyDescent="0.2">
      <c r="A79" s="490"/>
      <c r="B79" s="490"/>
      <c r="C79" s="490"/>
      <c r="D79" s="490"/>
      <c r="E79" s="490"/>
      <c r="F79" s="490"/>
      <c r="G79" s="490"/>
      <c r="H79" s="490"/>
      <c r="I79" s="490"/>
      <c r="J79" s="490"/>
      <c r="K79" s="491">
        <v>0</v>
      </c>
      <c r="L79" s="491"/>
      <c r="M79" s="491"/>
      <c r="N79" s="492" t="s">
        <v>29</v>
      </c>
      <c r="O79" s="492"/>
      <c r="P79" s="492"/>
      <c r="Q79" s="491">
        <v>0</v>
      </c>
      <c r="R79" s="491"/>
      <c r="S79" s="491"/>
      <c r="T79" s="492" t="s">
        <v>29</v>
      </c>
      <c r="U79" s="492"/>
      <c r="V79" s="492"/>
      <c r="W79" s="491">
        <v>0</v>
      </c>
      <c r="X79" s="491"/>
      <c r="Y79" s="491"/>
      <c r="Z79" s="492" t="s">
        <v>29</v>
      </c>
      <c r="AA79" s="492"/>
      <c r="AB79" s="492"/>
      <c r="AC79" s="123"/>
      <c r="AD79" s="119"/>
    </row>
    <row r="80" spans="1:33" s="124" customFormat="1" ht="33" customHeight="1" x14ac:dyDescent="0.2">
      <c r="B80" s="125" t="s">
        <v>133</v>
      </c>
      <c r="K80" s="124" t="s">
        <v>134</v>
      </c>
      <c r="AC80" s="126"/>
      <c r="AD80" s="126"/>
    </row>
    <row r="81" spans="2:30" s="124" customFormat="1" ht="6.6" customHeight="1" x14ac:dyDescent="0.2">
      <c r="B81" s="125"/>
      <c r="AC81" s="126"/>
      <c r="AD81" s="126"/>
    </row>
    <row r="82" spans="2:30" s="124" customFormat="1" ht="21" customHeight="1" x14ac:dyDescent="0.2">
      <c r="B82" s="125" t="s">
        <v>135</v>
      </c>
      <c r="AC82" s="126"/>
      <c r="AD82" s="126"/>
    </row>
    <row r="83" spans="2:30" ht="6.6" customHeight="1" x14ac:dyDescent="0.2">
      <c r="B83" s="7"/>
      <c r="T83" s="228"/>
      <c r="U83" s="228"/>
      <c r="V83" s="228"/>
      <c r="W83" s="228"/>
      <c r="X83" s="228"/>
      <c r="Y83" s="228"/>
      <c r="Z83" s="228"/>
      <c r="AA83" s="228"/>
    </row>
    <row r="84" spans="2:30" ht="12.95" customHeight="1" x14ac:dyDescent="0.2">
      <c r="T84" s="127"/>
      <c r="U84" s="127"/>
      <c r="V84" s="127"/>
      <c r="W84" s="127"/>
      <c r="X84" s="127"/>
      <c r="Y84" s="127"/>
      <c r="Z84" s="127"/>
      <c r="AA84" s="127"/>
    </row>
    <row r="85" spans="2:30" ht="12.95" customHeight="1" x14ac:dyDescent="0.2">
      <c r="B85" s="128" t="s">
        <v>136</v>
      </c>
      <c r="T85" s="228"/>
      <c r="U85" s="228"/>
      <c r="V85" s="228"/>
      <c r="W85" s="228"/>
      <c r="X85" s="228"/>
      <c r="Y85" s="228"/>
      <c r="Z85" s="228"/>
      <c r="AA85" s="228"/>
      <c r="AB85" s="228"/>
      <c r="AC85" s="228"/>
    </row>
    <row r="86" spans="2:30" ht="12.95" customHeight="1" x14ac:dyDescent="0.2">
      <c r="B86" s="129" t="s">
        <v>137</v>
      </c>
      <c r="L86" s="493" t="s">
        <v>138</v>
      </c>
      <c r="M86" s="493"/>
      <c r="N86" s="493"/>
      <c r="O86" s="493"/>
      <c r="P86" s="493"/>
      <c r="Q86" s="493"/>
      <c r="R86" s="493"/>
      <c r="S86" s="493"/>
      <c r="T86" s="127"/>
      <c r="U86" s="493" t="s">
        <v>138</v>
      </c>
      <c r="V86" s="493"/>
      <c r="W86" s="493"/>
      <c r="X86" s="493"/>
      <c r="Y86" s="493"/>
      <c r="Z86" s="493"/>
      <c r="AA86" s="493"/>
      <c r="AB86" s="493"/>
      <c r="AC86" s="228"/>
    </row>
    <row r="87" spans="2:30" ht="12.95" customHeight="1" x14ac:dyDescent="0.2">
      <c r="B87" s="129" t="s">
        <v>139</v>
      </c>
      <c r="L87" s="486" t="s">
        <v>140</v>
      </c>
      <c r="M87" s="486"/>
      <c r="N87" s="486"/>
      <c r="O87" s="486"/>
      <c r="P87" s="486"/>
      <c r="Q87" s="486"/>
      <c r="R87" s="486"/>
      <c r="S87" s="486"/>
      <c r="U87" s="486" t="s">
        <v>141</v>
      </c>
      <c r="V87" s="486"/>
      <c r="W87" s="486"/>
      <c r="X87" s="486"/>
      <c r="Y87" s="486"/>
      <c r="Z87" s="486"/>
      <c r="AA87" s="486"/>
      <c r="AB87" s="486"/>
      <c r="AC87" s="229"/>
    </row>
    <row r="88" spans="2:30" x14ac:dyDescent="0.2">
      <c r="B88" s="129" t="s">
        <v>142</v>
      </c>
    </row>
  </sheetData>
  <sheetProtection selectLockedCells="1" selectUnlockedCells="1"/>
  <mergeCells count="100">
    <mergeCell ref="B1:M1"/>
    <mergeCell ref="B2:M2"/>
    <mergeCell ref="B3:M3"/>
    <mergeCell ref="A7:A8"/>
    <mergeCell ref="B7:J8"/>
    <mergeCell ref="K7:P7"/>
    <mergeCell ref="J9:J10"/>
    <mergeCell ref="K9:M9"/>
    <mergeCell ref="N9:P9"/>
    <mergeCell ref="Q7:V7"/>
    <mergeCell ref="W7:AB7"/>
    <mergeCell ref="K8:M8"/>
    <mergeCell ref="N8:P8"/>
    <mergeCell ref="Q8:S8"/>
    <mergeCell ref="T8:V8"/>
    <mergeCell ref="W8:Y8"/>
    <mergeCell ref="Z8:AB8"/>
    <mergeCell ref="A9:A10"/>
    <mergeCell ref="B9:B10"/>
    <mergeCell ref="C9:C10"/>
    <mergeCell ref="D9:D10"/>
    <mergeCell ref="E9:I9"/>
    <mergeCell ref="Z36:AB36"/>
    <mergeCell ref="Q9:S9"/>
    <mergeCell ref="T9:V9"/>
    <mergeCell ref="Q35:V35"/>
    <mergeCell ref="W35:AB35"/>
    <mergeCell ref="Z9:AB9"/>
    <mergeCell ref="Q36:S36"/>
    <mergeCell ref="T36:V36"/>
    <mergeCell ref="W9:Y9"/>
    <mergeCell ref="W36:Y36"/>
    <mergeCell ref="A33:B33"/>
    <mergeCell ref="A35:A36"/>
    <mergeCell ref="B35:J36"/>
    <mergeCell ref="K37:M37"/>
    <mergeCell ref="C37:C38"/>
    <mergeCell ref="D37:D38"/>
    <mergeCell ref="E37:I37"/>
    <mergeCell ref="J37:J38"/>
    <mergeCell ref="K35:P35"/>
    <mergeCell ref="K36:M36"/>
    <mergeCell ref="N37:P37"/>
    <mergeCell ref="A37:A38"/>
    <mergeCell ref="B37:B38"/>
    <mergeCell ref="N36:P36"/>
    <mergeCell ref="A63:B63"/>
    <mergeCell ref="A65:A66"/>
    <mergeCell ref="B65:J66"/>
    <mergeCell ref="K65:P65"/>
    <mergeCell ref="K66:M66"/>
    <mergeCell ref="N66:P66"/>
    <mergeCell ref="Q37:S37"/>
    <mergeCell ref="T37:V37"/>
    <mergeCell ref="W37:Y37"/>
    <mergeCell ref="Z37:AB37"/>
    <mergeCell ref="Q65:V65"/>
    <mergeCell ref="W65:AB65"/>
    <mergeCell ref="J67:J68"/>
    <mergeCell ref="K67:M67"/>
    <mergeCell ref="N67:P67"/>
    <mergeCell ref="W66:Y66"/>
    <mergeCell ref="Z66:AB66"/>
    <mergeCell ref="Q66:S66"/>
    <mergeCell ref="T66:V66"/>
    <mergeCell ref="A67:A68"/>
    <mergeCell ref="B67:B68"/>
    <mergeCell ref="C67:C68"/>
    <mergeCell ref="D67:D68"/>
    <mergeCell ref="E67:I67"/>
    <mergeCell ref="A75:J75"/>
    <mergeCell ref="K75:P75"/>
    <mergeCell ref="Q75:V75"/>
    <mergeCell ref="W75:AB75"/>
    <mergeCell ref="Q67:S67"/>
    <mergeCell ref="T67:V67"/>
    <mergeCell ref="A73:B73"/>
    <mergeCell ref="A74:C74"/>
    <mergeCell ref="K74:L74"/>
    <mergeCell ref="N74:O74"/>
    <mergeCell ref="W74:X74"/>
    <mergeCell ref="Z74:AA74"/>
    <mergeCell ref="Q74:R74"/>
    <mergeCell ref="T74:U74"/>
    <mergeCell ref="W67:Y67"/>
    <mergeCell ref="Z67:AB67"/>
    <mergeCell ref="L87:S87"/>
    <mergeCell ref="U87:AB87"/>
    <mergeCell ref="A76:J76"/>
    <mergeCell ref="K76:AB76"/>
    <mergeCell ref="A77:AB77"/>
    <mergeCell ref="A79:J79"/>
    <mergeCell ref="K79:M79"/>
    <mergeCell ref="N79:P79"/>
    <mergeCell ref="L86:S86"/>
    <mergeCell ref="U86:AB86"/>
    <mergeCell ref="Q79:S79"/>
    <mergeCell ref="T79:V79"/>
    <mergeCell ref="W79:Y79"/>
    <mergeCell ref="Z79:AB79"/>
  </mergeCells>
  <phoneticPr fontId="7" type="noConversion"/>
  <printOptions horizontalCentered="1"/>
  <pageMargins left="0.27569444444444446" right="0.27569444444444446" top="0.59027777777777779" bottom="0.39305555555555555" header="0.51180555555555551" footer="0.19652777777777777"/>
  <pageSetup paperSize="9" firstPageNumber="0" orientation="landscape" horizontalDpi="300" verticalDpi="300"/>
  <headerFooter alignWithMargins="0">
    <oddFooter>&amp;Rstrona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7"/>
  </sheetPr>
  <dimension ref="A1:AD71"/>
  <sheetViews>
    <sheetView topLeftCell="B1" zoomScaleNormal="85" zoomScaleSheetLayoutView="100" workbookViewId="0">
      <selection activeCell="AA20" sqref="AA20"/>
    </sheetView>
  </sheetViews>
  <sheetFormatPr defaultColWidth="8.85546875" defaultRowHeight="12.75" x14ac:dyDescent="0.2"/>
  <cols>
    <col min="1" max="1" width="3" style="1" customWidth="1"/>
    <col min="2" max="2" width="44.85546875" style="1" customWidth="1"/>
    <col min="3" max="3" width="3.7109375" style="1" customWidth="1"/>
    <col min="4" max="4" width="6.28515625" style="1" customWidth="1"/>
    <col min="5" max="9" width="4.140625" style="1" customWidth="1"/>
    <col min="10" max="10" width="6.28515625" style="1" customWidth="1"/>
    <col min="11" max="22" width="4.28515625" style="1" customWidth="1"/>
    <col min="23" max="23" width="6.85546875" style="1" customWidth="1"/>
    <col min="24" max="16384" width="8.85546875" style="1"/>
  </cols>
  <sheetData>
    <row r="1" spans="1:30" s="7" customFormat="1" ht="17.25" customHeight="1" x14ac:dyDescent="0.2">
      <c r="A1" s="226"/>
      <c r="B1" s="531" t="s">
        <v>0</v>
      </c>
      <c r="C1" s="531"/>
      <c r="D1" s="531"/>
      <c r="E1" s="531"/>
      <c r="F1" s="531"/>
      <c r="G1" s="531"/>
      <c r="H1" s="531"/>
      <c r="I1" s="531"/>
      <c r="J1" s="531"/>
      <c r="K1" s="531"/>
      <c r="L1" s="531"/>
      <c r="M1" s="531"/>
      <c r="N1" s="227" t="s">
        <v>143</v>
      </c>
      <c r="O1" s="227"/>
      <c r="P1" s="227"/>
      <c r="Q1" s="227"/>
      <c r="R1" s="130"/>
      <c r="S1" s="130"/>
      <c r="T1" s="130"/>
      <c r="U1" s="130"/>
      <c r="V1" s="130"/>
    </row>
    <row r="2" spans="1:30" s="7" customFormat="1" ht="17.25" customHeight="1" x14ac:dyDescent="0.2">
      <c r="A2" s="3"/>
      <c r="B2" s="531" t="s">
        <v>2</v>
      </c>
      <c r="C2" s="531"/>
      <c r="D2" s="531"/>
      <c r="E2" s="531"/>
      <c r="F2" s="531"/>
      <c r="G2" s="531"/>
      <c r="H2" s="531"/>
      <c r="I2" s="531"/>
      <c r="J2" s="531"/>
      <c r="K2" s="531"/>
      <c r="L2" s="531"/>
      <c r="M2" s="531"/>
      <c r="N2" s="227" t="s">
        <v>144</v>
      </c>
      <c r="O2" s="227"/>
      <c r="P2" s="227"/>
      <c r="Q2" s="227"/>
      <c r="R2" s="9"/>
      <c r="S2" s="9"/>
      <c r="T2" s="9"/>
      <c r="U2" s="9"/>
      <c r="V2" s="9"/>
    </row>
    <row r="3" spans="1:30" s="7" customFormat="1" ht="17.25" customHeight="1" x14ac:dyDescent="0.2">
      <c r="A3" s="227"/>
      <c r="B3" s="532"/>
      <c r="C3" s="532"/>
      <c r="D3" s="532"/>
      <c r="E3" s="532"/>
      <c r="F3" s="532"/>
      <c r="G3" s="532"/>
      <c r="H3" s="532"/>
      <c r="I3" s="532"/>
      <c r="J3" s="532"/>
      <c r="K3" s="532"/>
      <c r="L3" s="532"/>
      <c r="M3" s="532"/>
      <c r="N3" s="227" t="s">
        <v>4</v>
      </c>
      <c r="O3" s="227"/>
      <c r="P3" s="227"/>
      <c r="Q3" s="227"/>
      <c r="R3" s="9"/>
      <c r="S3" s="9"/>
      <c r="T3" s="9"/>
      <c r="U3" s="9"/>
      <c r="V3" s="9"/>
    </row>
    <row r="4" spans="1:30" ht="11.25" customHeight="1" x14ac:dyDescent="0.2">
      <c r="A4" s="15"/>
      <c r="B4" s="15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6"/>
      <c r="Q4" s="16"/>
      <c r="R4" s="16"/>
      <c r="S4" s="16"/>
      <c r="T4" s="16"/>
      <c r="U4" s="16"/>
      <c r="V4" s="16"/>
    </row>
    <row r="5" spans="1:30" ht="14.25" customHeight="1" x14ac:dyDescent="0.2">
      <c r="A5" s="522" t="s">
        <v>5</v>
      </c>
      <c r="B5" s="523" t="s">
        <v>6</v>
      </c>
      <c r="C5" s="523"/>
      <c r="D5" s="523"/>
      <c r="E5" s="523"/>
      <c r="F5" s="523"/>
      <c r="G5" s="523"/>
      <c r="H5" s="523"/>
      <c r="I5" s="523"/>
      <c r="J5" s="523"/>
      <c r="K5" s="524" t="s">
        <v>7</v>
      </c>
      <c r="L5" s="524"/>
      <c r="M5" s="524"/>
      <c r="N5" s="524"/>
      <c r="O5" s="524"/>
      <c r="P5" s="524"/>
      <c r="Q5" s="538" t="s">
        <v>8</v>
      </c>
      <c r="R5" s="538"/>
      <c r="S5" s="538"/>
      <c r="T5" s="538"/>
      <c r="U5" s="538"/>
      <c r="V5" s="538"/>
    </row>
    <row r="6" spans="1:30" ht="11.25" customHeight="1" x14ac:dyDescent="0.2">
      <c r="A6" s="522"/>
      <c r="B6" s="523"/>
      <c r="C6" s="523"/>
      <c r="D6" s="523"/>
      <c r="E6" s="523"/>
      <c r="F6" s="523"/>
      <c r="G6" s="523"/>
      <c r="H6" s="523"/>
      <c r="I6" s="523"/>
      <c r="J6" s="523"/>
      <c r="K6" s="529" t="s">
        <v>10</v>
      </c>
      <c r="L6" s="529"/>
      <c r="M6" s="529"/>
      <c r="N6" s="530" t="s">
        <v>11</v>
      </c>
      <c r="O6" s="530"/>
      <c r="P6" s="530"/>
      <c r="Q6" s="515" t="s">
        <v>12</v>
      </c>
      <c r="R6" s="515"/>
      <c r="S6" s="515"/>
      <c r="T6" s="516" t="s">
        <v>13</v>
      </c>
      <c r="U6" s="516"/>
      <c r="V6" s="516"/>
    </row>
    <row r="7" spans="1:30" ht="11.25" customHeight="1" x14ac:dyDescent="0.2">
      <c r="A7" s="507" t="s">
        <v>16</v>
      </c>
      <c r="B7" s="508" t="s">
        <v>73</v>
      </c>
      <c r="C7" s="509" t="s">
        <v>18</v>
      </c>
      <c r="D7" s="510" t="s">
        <v>19</v>
      </c>
      <c r="E7" s="511" t="s">
        <v>20</v>
      </c>
      <c r="F7" s="511"/>
      <c r="G7" s="511"/>
      <c r="H7" s="511"/>
      <c r="I7" s="511"/>
      <c r="J7" s="512" t="s">
        <v>21</v>
      </c>
      <c r="K7" s="513" t="s">
        <v>22</v>
      </c>
      <c r="L7" s="513"/>
      <c r="M7" s="513"/>
      <c r="N7" s="514" t="s">
        <v>23</v>
      </c>
      <c r="O7" s="514"/>
      <c r="P7" s="514"/>
      <c r="Q7" s="505" t="s">
        <v>22</v>
      </c>
      <c r="R7" s="505"/>
      <c r="S7" s="505"/>
      <c r="T7" s="506" t="s">
        <v>23</v>
      </c>
      <c r="U7" s="506"/>
      <c r="V7" s="506"/>
    </row>
    <row r="8" spans="1:30" s="30" customFormat="1" ht="29.25" customHeight="1" x14ac:dyDescent="0.2">
      <c r="A8" s="507"/>
      <c r="B8" s="508"/>
      <c r="C8" s="509"/>
      <c r="D8" s="510"/>
      <c r="E8" s="19" t="s">
        <v>74</v>
      </c>
      <c r="F8" s="19" t="s">
        <v>25</v>
      </c>
      <c r="G8" s="19" t="s">
        <v>145</v>
      </c>
      <c r="H8" s="19" t="s">
        <v>27</v>
      </c>
      <c r="I8" s="20" t="s">
        <v>28</v>
      </c>
      <c r="J8" s="512"/>
      <c r="K8" s="21" t="s">
        <v>24</v>
      </c>
      <c r="L8" s="22" t="s">
        <v>25</v>
      </c>
      <c r="M8" s="23" t="s">
        <v>29</v>
      </c>
      <c r="N8" s="24" t="s">
        <v>24</v>
      </c>
      <c r="O8" s="25" t="s">
        <v>25</v>
      </c>
      <c r="P8" s="26" t="s">
        <v>29</v>
      </c>
      <c r="Q8" s="27" t="s">
        <v>24</v>
      </c>
      <c r="R8" s="22" t="s">
        <v>25</v>
      </c>
      <c r="S8" s="23" t="s">
        <v>29</v>
      </c>
      <c r="T8" s="24" t="s">
        <v>24</v>
      </c>
      <c r="U8" s="25" t="s">
        <v>25</v>
      </c>
      <c r="V8" s="23" t="s">
        <v>29</v>
      </c>
    </row>
    <row r="9" spans="1:30" ht="20.25" customHeight="1" x14ac:dyDescent="0.2">
      <c r="A9" s="44">
        <v>1</v>
      </c>
      <c r="B9" s="45" t="s">
        <v>146</v>
      </c>
      <c r="C9" s="46" t="s">
        <v>39</v>
      </c>
      <c r="D9" s="44">
        <v>30</v>
      </c>
      <c r="E9" s="47">
        <v>30</v>
      </c>
      <c r="F9" s="47"/>
      <c r="G9" s="47"/>
      <c r="H9" s="47"/>
      <c r="I9" s="48"/>
      <c r="J9" s="49">
        <v>4</v>
      </c>
      <c r="K9" s="50"/>
      <c r="L9" s="51"/>
      <c r="M9" s="49"/>
      <c r="N9" s="52"/>
      <c r="O9" s="53"/>
      <c r="P9" s="54"/>
      <c r="Q9" s="55">
        <v>16</v>
      </c>
      <c r="R9" s="51"/>
      <c r="S9" s="49">
        <v>2</v>
      </c>
      <c r="T9" s="52">
        <v>14</v>
      </c>
      <c r="U9" s="53"/>
      <c r="V9" s="49">
        <v>2</v>
      </c>
      <c r="X9" s="1" t="s">
        <v>147</v>
      </c>
      <c r="AD9" s="1" t="s">
        <v>148</v>
      </c>
    </row>
    <row r="10" spans="1:30" ht="20.25" customHeight="1" x14ac:dyDescent="0.2">
      <c r="A10" s="44">
        <v>2</v>
      </c>
      <c r="B10" s="45" t="s">
        <v>149</v>
      </c>
      <c r="C10" s="46" t="s">
        <v>37</v>
      </c>
      <c r="D10" s="44">
        <v>14</v>
      </c>
      <c r="E10" s="47">
        <v>14</v>
      </c>
      <c r="F10" s="47"/>
      <c r="G10" s="47"/>
      <c r="H10" s="47"/>
      <c r="I10" s="48"/>
      <c r="J10" s="49">
        <v>2</v>
      </c>
      <c r="K10" s="50"/>
      <c r="L10" s="51"/>
      <c r="M10" s="49"/>
      <c r="N10" s="52">
        <v>14</v>
      </c>
      <c r="O10" s="53"/>
      <c r="P10" s="54">
        <v>2</v>
      </c>
      <c r="Q10" s="55"/>
      <c r="R10" s="51"/>
      <c r="S10" s="49"/>
      <c r="T10" s="52"/>
      <c r="U10" s="53"/>
      <c r="V10" s="49"/>
      <c r="X10" s="1" t="s">
        <v>79</v>
      </c>
    </row>
    <row r="11" spans="1:30" ht="20.25" customHeight="1" x14ac:dyDescent="0.2">
      <c r="A11" s="44">
        <v>3</v>
      </c>
      <c r="B11" s="45" t="s">
        <v>150</v>
      </c>
      <c r="C11" s="46" t="s">
        <v>37</v>
      </c>
      <c r="D11" s="44">
        <v>16</v>
      </c>
      <c r="E11" s="47">
        <v>16</v>
      </c>
      <c r="F11" s="47"/>
      <c r="G11" s="47"/>
      <c r="H11" s="47"/>
      <c r="I11" s="48"/>
      <c r="J11" s="49">
        <v>2</v>
      </c>
      <c r="K11" s="50"/>
      <c r="L11" s="51"/>
      <c r="M11" s="49"/>
      <c r="N11" s="52"/>
      <c r="O11" s="53"/>
      <c r="P11" s="54"/>
      <c r="Q11" s="55">
        <v>16</v>
      </c>
      <c r="R11" s="51"/>
      <c r="S11" s="49">
        <v>1</v>
      </c>
      <c r="T11" s="52"/>
      <c r="U11" s="53"/>
      <c r="V11" s="49"/>
      <c r="X11" s="1" t="s">
        <v>35</v>
      </c>
    </row>
    <row r="12" spans="1:30" ht="20.25" customHeight="1" x14ac:dyDescent="0.2">
      <c r="A12" s="44">
        <v>4</v>
      </c>
      <c r="B12" s="45" t="s">
        <v>151</v>
      </c>
      <c r="C12" s="131" t="s">
        <v>39</v>
      </c>
      <c r="D12" s="44">
        <v>14</v>
      </c>
      <c r="E12" s="47">
        <v>14</v>
      </c>
      <c r="F12" s="47"/>
      <c r="G12" s="47"/>
      <c r="H12" s="47"/>
      <c r="I12" s="48"/>
      <c r="J12" s="49">
        <v>1</v>
      </c>
      <c r="K12" s="50"/>
      <c r="L12" s="51"/>
      <c r="M12" s="49"/>
      <c r="N12" s="52"/>
      <c r="O12" s="53"/>
      <c r="P12" s="54"/>
      <c r="Q12" s="55"/>
      <c r="R12" s="51"/>
      <c r="S12" s="49"/>
      <c r="T12" s="52">
        <v>14</v>
      </c>
      <c r="U12" s="53"/>
      <c r="V12" s="49">
        <v>1</v>
      </c>
      <c r="X12" s="100" t="s">
        <v>152</v>
      </c>
    </row>
    <row r="13" spans="1:30" ht="20.25" customHeight="1" x14ac:dyDescent="0.2">
      <c r="A13" s="44">
        <v>5</v>
      </c>
      <c r="B13" s="45" t="s">
        <v>153</v>
      </c>
      <c r="C13" s="131" t="s">
        <v>103</v>
      </c>
      <c r="D13" s="44">
        <v>30</v>
      </c>
      <c r="E13" s="47">
        <v>30</v>
      </c>
      <c r="F13" s="47"/>
      <c r="G13" s="47"/>
      <c r="H13" s="47"/>
      <c r="I13" s="48"/>
      <c r="J13" s="49">
        <v>4</v>
      </c>
      <c r="K13" s="50">
        <v>16</v>
      </c>
      <c r="L13" s="51"/>
      <c r="M13" s="49">
        <v>2</v>
      </c>
      <c r="N13" s="52">
        <v>14</v>
      </c>
      <c r="O13" s="53"/>
      <c r="P13" s="54">
        <v>2</v>
      </c>
      <c r="Q13" s="55"/>
      <c r="R13" s="51"/>
      <c r="S13" s="49"/>
      <c r="T13" s="52"/>
      <c r="U13" s="53"/>
      <c r="V13" s="49"/>
      <c r="X13" s="1" t="s">
        <v>55</v>
      </c>
    </row>
    <row r="14" spans="1:30" ht="20.25" customHeight="1" x14ac:dyDescent="0.2">
      <c r="A14" s="44">
        <v>6</v>
      </c>
      <c r="B14" s="45" t="s">
        <v>154</v>
      </c>
      <c r="C14" s="131" t="s">
        <v>39</v>
      </c>
      <c r="D14" s="44">
        <v>14</v>
      </c>
      <c r="E14" s="47">
        <v>14</v>
      </c>
      <c r="F14" s="47"/>
      <c r="G14" s="47"/>
      <c r="H14" s="47"/>
      <c r="I14" s="48"/>
      <c r="J14" s="49">
        <v>1</v>
      </c>
      <c r="K14" s="50"/>
      <c r="L14" s="51"/>
      <c r="M14" s="49"/>
      <c r="N14" s="52"/>
      <c r="O14" s="53"/>
      <c r="P14" s="54"/>
      <c r="Q14" s="55"/>
      <c r="R14" s="51"/>
      <c r="S14" s="49"/>
      <c r="T14" s="52">
        <v>14</v>
      </c>
      <c r="U14" s="53"/>
      <c r="V14" s="49">
        <v>1</v>
      </c>
      <c r="X14" s="1" t="s">
        <v>67</v>
      </c>
    </row>
    <row r="15" spans="1:30" ht="20.25" customHeight="1" x14ac:dyDescent="0.2">
      <c r="A15" s="132">
        <v>7</v>
      </c>
      <c r="B15" s="133" t="s">
        <v>155</v>
      </c>
      <c r="C15" s="134" t="s">
        <v>37</v>
      </c>
      <c r="D15" s="44">
        <v>16</v>
      </c>
      <c r="E15" s="135">
        <v>16</v>
      </c>
      <c r="F15" s="135"/>
      <c r="G15" s="135"/>
      <c r="H15" s="135"/>
      <c r="I15" s="136"/>
      <c r="J15" s="49">
        <v>2</v>
      </c>
      <c r="K15" s="64"/>
      <c r="L15" s="65"/>
      <c r="M15" s="63"/>
      <c r="N15" s="66"/>
      <c r="O15" s="67"/>
      <c r="P15" s="68"/>
      <c r="Q15" s="69">
        <v>16</v>
      </c>
      <c r="R15" s="65"/>
      <c r="S15" s="63">
        <v>2</v>
      </c>
      <c r="T15" s="66"/>
      <c r="U15" s="67"/>
      <c r="V15" s="63"/>
      <c r="X15" s="100" t="s">
        <v>156</v>
      </c>
    </row>
    <row r="16" spans="1:30" s="88" customFormat="1" ht="20.25" customHeight="1" x14ac:dyDescent="0.2">
      <c r="A16" s="521" t="s">
        <v>70</v>
      </c>
      <c r="B16" s="521"/>
      <c r="C16" s="73"/>
      <c r="D16" s="74">
        <f>SUM(D9:D15)</f>
        <v>134</v>
      </c>
      <c r="E16" s="75">
        <f t="shared" ref="E16:J16" si="0">SUM(E9:E15)</f>
        <v>134</v>
      </c>
      <c r="F16" s="75">
        <f t="shared" si="0"/>
        <v>0</v>
      </c>
      <c r="G16" s="75">
        <f t="shared" si="0"/>
        <v>0</v>
      </c>
      <c r="H16" s="75">
        <f t="shared" si="0"/>
        <v>0</v>
      </c>
      <c r="I16" s="76">
        <f t="shared" si="0"/>
        <v>0</v>
      </c>
      <c r="J16" s="77">
        <f t="shared" si="0"/>
        <v>16</v>
      </c>
      <c r="K16" s="78">
        <f t="shared" ref="K16:V16" si="1">SUM(K9:K15)</f>
        <v>16</v>
      </c>
      <c r="L16" s="79">
        <f t="shared" si="1"/>
        <v>0</v>
      </c>
      <c r="M16" s="80">
        <f t="shared" si="1"/>
        <v>2</v>
      </c>
      <c r="N16" s="81">
        <f>SUM(N9:N15)</f>
        <v>28</v>
      </c>
      <c r="O16" s="82">
        <f t="shared" si="1"/>
        <v>0</v>
      </c>
      <c r="P16" s="83">
        <f t="shared" si="1"/>
        <v>4</v>
      </c>
      <c r="Q16" s="84">
        <f t="shared" si="1"/>
        <v>48</v>
      </c>
      <c r="R16" s="79">
        <f t="shared" si="1"/>
        <v>0</v>
      </c>
      <c r="S16" s="80">
        <f t="shared" si="1"/>
        <v>5</v>
      </c>
      <c r="T16" s="81">
        <f t="shared" si="1"/>
        <v>42</v>
      </c>
      <c r="U16" s="82">
        <f t="shared" si="1"/>
        <v>0</v>
      </c>
      <c r="V16" s="80">
        <f t="shared" si="1"/>
        <v>4</v>
      </c>
    </row>
    <row r="17" spans="1:25" s="94" customFormat="1" ht="11.25" customHeight="1" x14ac:dyDescent="0.2">
      <c r="A17" s="89"/>
      <c r="B17" s="89"/>
      <c r="C17" s="90"/>
      <c r="D17" s="90"/>
      <c r="E17" s="90"/>
      <c r="F17" s="90"/>
      <c r="G17" s="90"/>
      <c r="H17" s="90"/>
      <c r="I17" s="90"/>
      <c r="J17" s="91"/>
      <c r="K17" s="92"/>
      <c r="L17" s="92"/>
      <c r="M17" s="93"/>
      <c r="N17" s="92"/>
      <c r="O17" s="92"/>
      <c r="P17" s="93"/>
      <c r="Q17" s="92"/>
      <c r="R17" s="92"/>
      <c r="S17" s="93"/>
      <c r="T17" s="92"/>
      <c r="U17" s="92"/>
      <c r="V17" s="93"/>
    </row>
    <row r="18" spans="1:25" ht="14.25" customHeight="1" x14ac:dyDescent="0.2">
      <c r="A18" s="522" t="s">
        <v>71</v>
      </c>
      <c r="B18" s="523" t="s">
        <v>72</v>
      </c>
      <c r="C18" s="523"/>
      <c r="D18" s="523"/>
      <c r="E18" s="523"/>
      <c r="F18" s="523"/>
      <c r="G18" s="523"/>
      <c r="H18" s="523"/>
      <c r="I18" s="523"/>
      <c r="J18" s="523"/>
      <c r="K18" s="524" t="s">
        <v>7</v>
      </c>
      <c r="L18" s="524"/>
      <c r="M18" s="524"/>
      <c r="N18" s="524"/>
      <c r="O18" s="524"/>
      <c r="P18" s="524"/>
      <c r="Q18" s="538" t="s">
        <v>8</v>
      </c>
      <c r="R18" s="538"/>
      <c r="S18" s="538"/>
      <c r="T18" s="538"/>
      <c r="U18" s="538"/>
      <c r="V18" s="538"/>
    </row>
    <row r="19" spans="1:25" ht="11.25" customHeight="1" x14ac:dyDescent="0.2">
      <c r="A19" s="522"/>
      <c r="B19" s="523"/>
      <c r="C19" s="523"/>
      <c r="D19" s="523"/>
      <c r="E19" s="523"/>
      <c r="F19" s="523"/>
      <c r="G19" s="523"/>
      <c r="H19" s="523"/>
      <c r="I19" s="523"/>
      <c r="J19" s="523"/>
      <c r="K19" s="525" t="s">
        <v>10</v>
      </c>
      <c r="L19" s="525"/>
      <c r="M19" s="525"/>
      <c r="N19" s="526" t="s">
        <v>11</v>
      </c>
      <c r="O19" s="526"/>
      <c r="P19" s="526"/>
      <c r="Q19" s="527" t="s">
        <v>12</v>
      </c>
      <c r="R19" s="527"/>
      <c r="S19" s="527"/>
      <c r="T19" s="516" t="s">
        <v>13</v>
      </c>
      <c r="U19" s="516"/>
      <c r="V19" s="516"/>
    </row>
    <row r="20" spans="1:25" ht="11.25" customHeight="1" x14ac:dyDescent="0.2">
      <c r="A20" s="507" t="s">
        <v>16</v>
      </c>
      <c r="B20" s="508" t="s">
        <v>73</v>
      </c>
      <c r="C20" s="509" t="s">
        <v>18</v>
      </c>
      <c r="D20" s="510" t="s">
        <v>19</v>
      </c>
      <c r="E20" s="511" t="s">
        <v>20</v>
      </c>
      <c r="F20" s="511"/>
      <c r="G20" s="511"/>
      <c r="H20" s="511"/>
      <c r="I20" s="511"/>
      <c r="J20" s="512" t="s">
        <v>21</v>
      </c>
      <c r="K20" s="513" t="s">
        <v>22</v>
      </c>
      <c r="L20" s="513"/>
      <c r="M20" s="513"/>
      <c r="N20" s="514" t="s">
        <v>23</v>
      </c>
      <c r="O20" s="514"/>
      <c r="P20" s="514"/>
      <c r="Q20" s="498" t="s">
        <v>22</v>
      </c>
      <c r="R20" s="498"/>
      <c r="S20" s="498"/>
      <c r="T20" s="506" t="s">
        <v>23</v>
      </c>
      <c r="U20" s="506"/>
      <c r="V20" s="506"/>
    </row>
    <row r="21" spans="1:25" s="30" customFormat="1" ht="29.25" customHeight="1" x14ac:dyDescent="0.2">
      <c r="A21" s="507"/>
      <c r="B21" s="508"/>
      <c r="C21" s="509"/>
      <c r="D21" s="510"/>
      <c r="E21" s="19" t="s">
        <v>74</v>
      </c>
      <c r="F21" s="19" t="s">
        <v>25</v>
      </c>
      <c r="G21" s="19" t="s">
        <v>145</v>
      </c>
      <c r="H21" s="19" t="s">
        <v>27</v>
      </c>
      <c r="I21" s="20" t="s">
        <v>28</v>
      </c>
      <c r="J21" s="512"/>
      <c r="K21" s="21" t="s">
        <v>24</v>
      </c>
      <c r="L21" s="22" t="s">
        <v>25</v>
      </c>
      <c r="M21" s="23" t="s">
        <v>29</v>
      </c>
      <c r="N21" s="24" t="s">
        <v>24</v>
      </c>
      <c r="O21" s="25" t="s">
        <v>25</v>
      </c>
      <c r="P21" s="26" t="s">
        <v>29</v>
      </c>
      <c r="Q21" s="21" t="s">
        <v>24</v>
      </c>
      <c r="R21" s="22" t="s">
        <v>25</v>
      </c>
      <c r="S21" s="23" t="s">
        <v>29</v>
      </c>
      <c r="T21" s="24" t="s">
        <v>24</v>
      </c>
      <c r="U21" s="25" t="s">
        <v>25</v>
      </c>
      <c r="V21" s="23" t="s">
        <v>29</v>
      </c>
    </row>
    <row r="22" spans="1:25" ht="20.25" customHeight="1" x14ac:dyDescent="0.2">
      <c r="A22" s="44">
        <v>8</v>
      </c>
      <c r="B22" s="45" t="s">
        <v>157</v>
      </c>
      <c r="C22" s="46" t="s">
        <v>32</v>
      </c>
      <c r="D22" s="44">
        <v>14</v>
      </c>
      <c r="E22" s="47">
        <v>14</v>
      </c>
      <c r="F22" s="47"/>
      <c r="G22" s="47"/>
      <c r="H22" s="47"/>
      <c r="I22" s="48"/>
      <c r="J22" s="49">
        <v>2</v>
      </c>
      <c r="K22" s="50"/>
      <c r="L22" s="51"/>
      <c r="M22" s="49"/>
      <c r="N22" s="52">
        <v>14</v>
      </c>
      <c r="O22" s="53"/>
      <c r="P22" s="54">
        <v>2</v>
      </c>
      <c r="Q22" s="55"/>
      <c r="R22" s="51"/>
      <c r="S22" s="49"/>
      <c r="T22" s="52"/>
      <c r="U22" s="53"/>
      <c r="V22" s="49"/>
      <c r="X22" s="1" t="s">
        <v>158</v>
      </c>
    </row>
    <row r="23" spans="1:25" ht="20.25" customHeight="1" x14ac:dyDescent="0.2">
      <c r="A23" s="44">
        <v>9</v>
      </c>
      <c r="B23" s="45" t="s">
        <v>159</v>
      </c>
      <c r="C23" s="46"/>
      <c r="D23" s="44">
        <v>16</v>
      </c>
      <c r="E23" s="47">
        <v>16</v>
      </c>
      <c r="F23" s="47"/>
      <c r="G23" s="47"/>
      <c r="H23" s="47"/>
      <c r="I23" s="48"/>
      <c r="J23" s="49">
        <v>2</v>
      </c>
      <c r="K23" s="50"/>
      <c r="L23" s="51"/>
      <c r="M23" s="49"/>
      <c r="N23" s="52"/>
      <c r="O23" s="53"/>
      <c r="P23" s="54"/>
      <c r="Q23" s="55"/>
      <c r="R23" s="51"/>
      <c r="S23" s="49"/>
      <c r="T23" s="52">
        <v>14</v>
      </c>
      <c r="U23" s="53"/>
      <c r="V23" s="49">
        <v>2</v>
      </c>
      <c r="X23" s="100" t="s">
        <v>160</v>
      </c>
    </row>
    <row r="24" spans="1:25" ht="20.25" customHeight="1" x14ac:dyDescent="0.2">
      <c r="A24" s="44">
        <v>10</v>
      </c>
      <c r="B24" s="45" t="s">
        <v>161</v>
      </c>
      <c r="C24" s="46" t="s">
        <v>39</v>
      </c>
      <c r="D24" s="44">
        <v>14</v>
      </c>
      <c r="E24" s="47">
        <v>14</v>
      </c>
      <c r="F24" s="47"/>
      <c r="G24" s="47"/>
      <c r="H24" s="47"/>
      <c r="I24" s="48"/>
      <c r="J24" s="49">
        <v>3</v>
      </c>
      <c r="K24" s="50">
        <v>16</v>
      </c>
      <c r="L24" s="51"/>
      <c r="M24" s="49">
        <v>3</v>
      </c>
      <c r="N24" s="52"/>
      <c r="O24" s="53"/>
      <c r="P24" s="54"/>
      <c r="Q24" s="55"/>
      <c r="R24" s="51"/>
      <c r="S24" s="49"/>
      <c r="T24" s="52"/>
      <c r="U24" s="53"/>
      <c r="V24" s="49"/>
      <c r="X24" s="100" t="s">
        <v>158</v>
      </c>
    </row>
    <row r="25" spans="1:25" ht="20.25" customHeight="1" x14ac:dyDescent="0.2">
      <c r="A25" s="44">
        <v>11</v>
      </c>
      <c r="B25" s="45" t="s">
        <v>162</v>
      </c>
      <c r="C25" s="46" t="s">
        <v>37</v>
      </c>
      <c r="D25" s="44">
        <v>16</v>
      </c>
      <c r="E25" s="47">
        <v>16</v>
      </c>
      <c r="F25" s="47"/>
      <c r="G25" s="47"/>
      <c r="H25" s="47"/>
      <c r="I25" s="48"/>
      <c r="J25" s="49">
        <v>2</v>
      </c>
      <c r="K25" s="50">
        <v>16</v>
      </c>
      <c r="L25" s="51"/>
      <c r="M25" s="49">
        <v>2</v>
      </c>
      <c r="N25" s="52"/>
      <c r="O25" s="53"/>
      <c r="P25" s="137"/>
      <c r="Q25" s="55"/>
      <c r="R25" s="51"/>
      <c r="S25" s="48"/>
      <c r="T25" s="52"/>
      <c r="U25" s="53"/>
      <c r="V25" s="48"/>
      <c r="W25" s="100"/>
      <c r="X25" s="100" t="s">
        <v>33</v>
      </c>
      <c r="Y25" s="100"/>
    </row>
    <row r="26" spans="1:25" ht="20.25" customHeight="1" x14ac:dyDescent="0.2">
      <c r="A26" s="44">
        <v>12</v>
      </c>
      <c r="B26" s="45" t="s">
        <v>163</v>
      </c>
      <c r="C26" s="46"/>
      <c r="D26" s="44">
        <v>14</v>
      </c>
      <c r="E26" s="47">
        <v>14</v>
      </c>
      <c r="F26" s="47"/>
      <c r="G26" s="47"/>
      <c r="H26" s="47"/>
      <c r="I26" s="48"/>
      <c r="J26" s="49">
        <v>1</v>
      </c>
      <c r="K26" s="50"/>
      <c r="L26" s="51"/>
      <c r="M26" s="48"/>
      <c r="N26" s="52">
        <v>14</v>
      </c>
      <c r="O26" s="53"/>
      <c r="P26" s="54">
        <v>1</v>
      </c>
      <c r="Q26" s="55"/>
      <c r="R26" s="51"/>
      <c r="S26" s="48"/>
      <c r="T26" s="52"/>
      <c r="U26" s="53"/>
      <c r="V26" s="48"/>
      <c r="W26" s="100"/>
      <c r="X26" s="100" t="s">
        <v>164</v>
      </c>
      <c r="Y26" s="100"/>
    </row>
    <row r="27" spans="1:25" ht="20.25" customHeight="1" x14ac:dyDescent="0.2">
      <c r="A27" s="44">
        <v>13</v>
      </c>
      <c r="B27" s="45" t="s">
        <v>165</v>
      </c>
      <c r="C27" s="46" t="s">
        <v>32</v>
      </c>
      <c r="D27" s="44">
        <v>30</v>
      </c>
      <c r="E27" s="47">
        <v>30</v>
      </c>
      <c r="F27" s="47"/>
      <c r="G27" s="47"/>
      <c r="H27" s="47"/>
      <c r="I27" s="48"/>
      <c r="J27" s="49">
        <v>5</v>
      </c>
      <c r="K27" s="50">
        <v>16</v>
      </c>
      <c r="L27" s="51"/>
      <c r="M27" s="49">
        <v>3</v>
      </c>
      <c r="N27" s="52">
        <v>14</v>
      </c>
      <c r="O27" s="53"/>
      <c r="P27" s="54">
        <v>2</v>
      </c>
      <c r="Q27" s="55"/>
      <c r="R27" s="51"/>
      <c r="S27" s="49"/>
      <c r="T27" s="52"/>
      <c r="U27" s="53"/>
      <c r="V27" s="49"/>
      <c r="X27" s="1" t="s">
        <v>166</v>
      </c>
    </row>
    <row r="28" spans="1:25" ht="20.25" customHeight="1" x14ac:dyDescent="0.2">
      <c r="A28" s="44">
        <v>14</v>
      </c>
      <c r="B28" s="45" t="s">
        <v>167</v>
      </c>
      <c r="C28" s="46" t="s">
        <v>37</v>
      </c>
      <c r="D28" s="44">
        <v>16</v>
      </c>
      <c r="E28" s="47">
        <v>16</v>
      </c>
      <c r="F28" s="47"/>
      <c r="G28" s="47"/>
      <c r="H28" s="47"/>
      <c r="I28" s="48"/>
      <c r="J28" s="49">
        <v>1</v>
      </c>
      <c r="K28" s="50"/>
      <c r="L28" s="51"/>
      <c r="M28" s="49"/>
      <c r="N28" s="52"/>
      <c r="O28" s="53"/>
      <c r="P28" s="54"/>
      <c r="Q28" s="55"/>
      <c r="R28" s="51">
        <v>16</v>
      </c>
      <c r="S28" s="49">
        <v>1</v>
      </c>
      <c r="T28" s="52"/>
      <c r="U28" s="53"/>
      <c r="V28" s="49"/>
      <c r="X28" s="100" t="s">
        <v>168</v>
      </c>
      <c r="Y28" s="100"/>
    </row>
    <row r="29" spans="1:25" ht="20.25" customHeight="1" x14ac:dyDescent="0.2">
      <c r="A29" s="44">
        <v>15</v>
      </c>
      <c r="B29" s="45" t="s">
        <v>169</v>
      </c>
      <c r="C29" s="46" t="s">
        <v>39</v>
      </c>
      <c r="D29" s="44">
        <v>14</v>
      </c>
      <c r="E29" s="47">
        <v>14</v>
      </c>
      <c r="F29" s="47"/>
      <c r="G29" s="47"/>
      <c r="H29" s="47"/>
      <c r="I29" s="48"/>
      <c r="J29" s="49">
        <v>2</v>
      </c>
      <c r="K29" s="50"/>
      <c r="L29" s="51"/>
      <c r="M29" s="49"/>
      <c r="N29" s="52"/>
      <c r="O29" s="53"/>
      <c r="P29" s="54"/>
      <c r="Q29" s="55"/>
      <c r="R29" s="51"/>
      <c r="S29" s="49"/>
      <c r="T29" s="52">
        <v>14</v>
      </c>
      <c r="U29" s="53"/>
      <c r="V29" s="49">
        <v>2</v>
      </c>
      <c r="X29" s="100" t="s">
        <v>170</v>
      </c>
    </row>
    <row r="30" spans="1:25" ht="20.25" customHeight="1" x14ac:dyDescent="0.2">
      <c r="A30" s="44">
        <v>16</v>
      </c>
      <c r="B30" s="45" t="s">
        <v>171</v>
      </c>
      <c r="C30" s="46" t="s">
        <v>37</v>
      </c>
      <c r="D30" s="44">
        <v>30</v>
      </c>
      <c r="E30" s="47">
        <v>30</v>
      </c>
      <c r="F30" s="47"/>
      <c r="G30" s="47"/>
      <c r="H30" s="47"/>
      <c r="I30" s="48"/>
      <c r="J30" s="49">
        <v>2</v>
      </c>
      <c r="K30" s="50"/>
      <c r="L30" s="51"/>
      <c r="M30" s="49"/>
      <c r="N30" s="52"/>
      <c r="O30" s="53"/>
      <c r="P30" s="54"/>
      <c r="Q30" s="55">
        <v>16</v>
      </c>
      <c r="R30" s="51"/>
      <c r="S30" s="49">
        <v>1</v>
      </c>
      <c r="T30" s="52">
        <v>14</v>
      </c>
      <c r="U30" s="53"/>
      <c r="V30" s="49">
        <v>1</v>
      </c>
      <c r="X30" s="1" t="s">
        <v>172</v>
      </c>
    </row>
    <row r="31" spans="1:25" ht="20.25" customHeight="1" x14ac:dyDescent="0.2">
      <c r="A31" s="44">
        <v>17</v>
      </c>
      <c r="B31" s="45" t="s">
        <v>173</v>
      </c>
      <c r="C31" s="46" t="s">
        <v>32</v>
      </c>
      <c r="D31" s="44">
        <v>30</v>
      </c>
      <c r="E31" s="47">
        <v>30</v>
      </c>
      <c r="F31" s="47"/>
      <c r="G31" s="47"/>
      <c r="H31" s="47"/>
      <c r="I31" s="48"/>
      <c r="J31" s="49">
        <v>4</v>
      </c>
      <c r="K31" s="50"/>
      <c r="L31" s="51"/>
      <c r="M31" s="49"/>
      <c r="N31" s="52"/>
      <c r="O31" s="53"/>
      <c r="P31" s="54"/>
      <c r="Q31" s="55">
        <v>16</v>
      </c>
      <c r="R31" s="51"/>
      <c r="S31" s="49">
        <v>2</v>
      </c>
      <c r="T31" s="52">
        <v>14</v>
      </c>
      <c r="U31" s="53"/>
      <c r="V31" s="49">
        <v>2</v>
      </c>
      <c r="X31" s="100" t="s">
        <v>174</v>
      </c>
    </row>
    <row r="32" spans="1:25" ht="20.25" customHeight="1" x14ac:dyDescent="0.2">
      <c r="A32" s="44">
        <v>18</v>
      </c>
      <c r="B32" s="45" t="s">
        <v>175</v>
      </c>
      <c r="C32" s="46" t="s">
        <v>176</v>
      </c>
      <c r="D32" s="44">
        <v>30</v>
      </c>
      <c r="E32" s="47"/>
      <c r="F32" s="47">
        <v>30</v>
      </c>
      <c r="G32" s="47"/>
      <c r="H32" s="47"/>
      <c r="I32" s="48"/>
      <c r="J32" s="49">
        <v>4</v>
      </c>
      <c r="K32" s="50"/>
      <c r="L32" s="51"/>
      <c r="M32" s="49"/>
      <c r="N32" s="52"/>
      <c r="O32" s="53">
        <v>14</v>
      </c>
      <c r="P32" s="54">
        <v>2</v>
      </c>
      <c r="Q32" s="55"/>
      <c r="R32" s="51">
        <v>16</v>
      </c>
      <c r="S32" s="49">
        <v>2</v>
      </c>
      <c r="T32" s="52"/>
      <c r="U32" s="53"/>
      <c r="V32" s="49"/>
      <c r="X32" s="1" t="s">
        <v>177</v>
      </c>
    </row>
    <row r="33" spans="1:26" ht="20.25" customHeight="1" x14ac:dyDescent="0.2">
      <c r="A33" s="44">
        <v>19</v>
      </c>
      <c r="B33" s="45" t="s">
        <v>178</v>
      </c>
      <c r="C33" s="46" t="s">
        <v>32</v>
      </c>
      <c r="D33" s="44">
        <v>30</v>
      </c>
      <c r="E33" s="47">
        <v>30</v>
      </c>
      <c r="F33" s="47"/>
      <c r="G33" s="47"/>
      <c r="H33" s="47"/>
      <c r="I33" s="48"/>
      <c r="J33" s="49">
        <v>4</v>
      </c>
      <c r="K33" s="50">
        <v>16</v>
      </c>
      <c r="L33" s="51"/>
      <c r="M33" s="49">
        <v>2</v>
      </c>
      <c r="N33" s="52">
        <v>14</v>
      </c>
      <c r="O33" s="53"/>
      <c r="P33" s="54">
        <v>2</v>
      </c>
      <c r="Q33" s="55"/>
      <c r="R33" s="51"/>
      <c r="S33" s="49"/>
      <c r="T33" s="52"/>
      <c r="U33" s="53"/>
      <c r="V33" s="49"/>
      <c r="X33" s="1" t="s">
        <v>87</v>
      </c>
    </row>
    <row r="34" spans="1:26" ht="20.25" customHeight="1" x14ac:dyDescent="0.2">
      <c r="A34" s="44">
        <v>20</v>
      </c>
      <c r="B34" s="45" t="s">
        <v>179</v>
      </c>
      <c r="C34" s="46" t="s">
        <v>180</v>
      </c>
      <c r="D34" s="44">
        <v>60</v>
      </c>
      <c r="E34" s="47">
        <v>30</v>
      </c>
      <c r="F34" s="47">
        <v>30</v>
      </c>
      <c r="G34" s="47"/>
      <c r="H34" s="47"/>
      <c r="I34" s="48"/>
      <c r="J34" s="49">
        <v>4</v>
      </c>
      <c r="K34" s="50"/>
      <c r="L34" s="51"/>
      <c r="M34" s="48"/>
      <c r="N34" s="52"/>
      <c r="O34" s="53"/>
      <c r="P34" s="137"/>
      <c r="Q34" s="55">
        <v>16</v>
      </c>
      <c r="R34" s="51">
        <v>16</v>
      </c>
      <c r="S34" s="49">
        <v>2</v>
      </c>
      <c r="T34" s="52">
        <v>14</v>
      </c>
      <c r="U34" s="53">
        <v>14</v>
      </c>
      <c r="V34" s="49">
        <v>2</v>
      </c>
      <c r="W34" s="100"/>
      <c r="X34" s="100" t="s">
        <v>181</v>
      </c>
      <c r="Y34" s="100"/>
      <c r="Z34" s="100"/>
    </row>
    <row r="35" spans="1:26" ht="20.25" customHeight="1" x14ac:dyDescent="0.2">
      <c r="A35" s="44">
        <v>21</v>
      </c>
      <c r="B35" s="45" t="s">
        <v>182</v>
      </c>
      <c r="C35" s="46" t="s">
        <v>32</v>
      </c>
      <c r="D35" s="44">
        <v>30</v>
      </c>
      <c r="E35" s="47">
        <v>30</v>
      </c>
      <c r="F35" s="47"/>
      <c r="G35" s="47"/>
      <c r="H35" s="47"/>
      <c r="I35" s="48"/>
      <c r="J35" s="49">
        <v>3</v>
      </c>
      <c r="K35" s="50"/>
      <c r="L35" s="51"/>
      <c r="M35" s="49"/>
      <c r="N35" s="52"/>
      <c r="O35" s="53"/>
      <c r="P35" s="54"/>
      <c r="Q35" s="55">
        <v>16</v>
      </c>
      <c r="R35" s="51"/>
      <c r="S35" s="49">
        <v>1</v>
      </c>
      <c r="T35" s="52">
        <v>14</v>
      </c>
      <c r="U35" s="53"/>
      <c r="V35" s="49">
        <v>2</v>
      </c>
      <c r="X35" s="100" t="s">
        <v>183</v>
      </c>
    </row>
    <row r="36" spans="1:26" ht="20.25" customHeight="1" x14ac:dyDescent="0.2">
      <c r="A36" s="44">
        <v>22</v>
      </c>
      <c r="B36" s="45" t="s">
        <v>184</v>
      </c>
      <c r="C36" s="46" t="s">
        <v>32</v>
      </c>
      <c r="D36" s="44">
        <v>30</v>
      </c>
      <c r="E36" s="47">
        <v>30</v>
      </c>
      <c r="F36" s="47"/>
      <c r="G36" s="47"/>
      <c r="H36" s="47"/>
      <c r="I36" s="48"/>
      <c r="J36" s="49">
        <v>4</v>
      </c>
      <c r="K36" s="50"/>
      <c r="L36" s="51"/>
      <c r="M36" s="49"/>
      <c r="N36" s="52">
        <v>14</v>
      </c>
      <c r="O36" s="53"/>
      <c r="P36" s="54">
        <v>2</v>
      </c>
      <c r="Q36" s="55">
        <v>16</v>
      </c>
      <c r="R36" s="51"/>
      <c r="S36" s="49">
        <v>2</v>
      </c>
      <c r="T36" s="52"/>
      <c r="U36" s="53"/>
      <c r="V36" s="49"/>
      <c r="X36" s="1" t="s">
        <v>185</v>
      </c>
    </row>
    <row r="37" spans="1:26" ht="20.25" customHeight="1" x14ac:dyDescent="0.2">
      <c r="A37" s="60">
        <v>23</v>
      </c>
      <c r="B37" s="58" t="s">
        <v>186</v>
      </c>
      <c r="C37" s="102" t="s">
        <v>37</v>
      </c>
      <c r="D37" s="44">
        <v>14</v>
      </c>
      <c r="E37" s="47">
        <v>14</v>
      </c>
      <c r="F37" s="47"/>
      <c r="G37" s="47"/>
      <c r="H37" s="47"/>
      <c r="I37" s="48"/>
      <c r="J37" s="49">
        <v>2</v>
      </c>
      <c r="K37" s="64"/>
      <c r="L37" s="65"/>
      <c r="M37" s="63"/>
      <c r="N37" s="66"/>
      <c r="O37" s="67"/>
      <c r="P37" s="68"/>
      <c r="Q37" s="69"/>
      <c r="R37" s="65"/>
      <c r="S37" s="63"/>
      <c r="T37" s="66">
        <v>14</v>
      </c>
      <c r="U37" s="67"/>
      <c r="V37" s="63">
        <v>2</v>
      </c>
      <c r="X37" s="1" t="s">
        <v>187</v>
      </c>
    </row>
    <row r="38" spans="1:26" ht="20.25" customHeight="1" x14ac:dyDescent="0.2">
      <c r="A38" s="60">
        <v>24</v>
      </c>
      <c r="B38" s="58" t="s">
        <v>188</v>
      </c>
      <c r="C38" s="102" t="s">
        <v>32</v>
      </c>
      <c r="D38" s="44">
        <v>30</v>
      </c>
      <c r="E38" s="47">
        <v>30</v>
      </c>
      <c r="F38" s="47"/>
      <c r="G38" s="47"/>
      <c r="H38" s="47"/>
      <c r="I38" s="48"/>
      <c r="J38" s="49">
        <v>3</v>
      </c>
      <c r="K38" s="64">
        <v>16</v>
      </c>
      <c r="L38" s="65"/>
      <c r="M38" s="63">
        <v>2</v>
      </c>
      <c r="N38" s="66">
        <v>14</v>
      </c>
      <c r="O38" s="67"/>
      <c r="P38" s="68">
        <v>1</v>
      </c>
      <c r="Q38" s="69"/>
      <c r="R38" s="65"/>
      <c r="S38" s="63"/>
      <c r="T38" s="66"/>
      <c r="U38" s="67"/>
      <c r="V38" s="63"/>
      <c r="X38" s="1" t="s">
        <v>189</v>
      </c>
    </row>
    <row r="39" spans="1:26" ht="20.25" customHeight="1" x14ac:dyDescent="0.2">
      <c r="A39" s="60">
        <v>25</v>
      </c>
      <c r="B39" s="58" t="s">
        <v>190</v>
      </c>
      <c r="C39" s="102" t="s">
        <v>32</v>
      </c>
      <c r="D39" s="44">
        <v>30</v>
      </c>
      <c r="E39" s="47">
        <v>30</v>
      </c>
      <c r="F39" s="47"/>
      <c r="G39" s="47"/>
      <c r="H39" s="47"/>
      <c r="I39" s="48"/>
      <c r="J39" s="49">
        <v>4</v>
      </c>
      <c r="K39" s="64">
        <v>16</v>
      </c>
      <c r="L39" s="65"/>
      <c r="M39" s="63">
        <v>2</v>
      </c>
      <c r="N39" s="66">
        <v>14</v>
      </c>
      <c r="O39" s="67"/>
      <c r="P39" s="68">
        <v>2</v>
      </c>
      <c r="Q39" s="69"/>
      <c r="R39" s="65"/>
      <c r="S39" s="63"/>
      <c r="T39" s="66"/>
      <c r="U39" s="67"/>
      <c r="V39" s="63"/>
      <c r="X39" s="1" t="s">
        <v>33</v>
      </c>
    </row>
    <row r="40" spans="1:26" ht="20.25" customHeight="1" x14ac:dyDescent="0.2">
      <c r="A40" s="60">
        <v>26</v>
      </c>
      <c r="B40" s="58" t="s">
        <v>191</v>
      </c>
      <c r="C40" s="102" t="s">
        <v>37</v>
      </c>
      <c r="D40" s="44">
        <v>14</v>
      </c>
      <c r="E40" s="47">
        <v>14</v>
      </c>
      <c r="F40" s="47"/>
      <c r="G40" s="47"/>
      <c r="H40" s="47"/>
      <c r="I40" s="48"/>
      <c r="J40" s="49">
        <v>2</v>
      </c>
      <c r="K40" s="64"/>
      <c r="L40" s="65"/>
      <c r="M40" s="63"/>
      <c r="N40" s="66"/>
      <c r="O40" s="67"/>
      <c r="P40" s="68"/>
      <c r="Q40" s="69"/>
      <c r="R40" s="65"/>
      <c r="S40" s="63"/>
      <c r="T40" s="66">
        <v>14</v>
      </c>
      <c r="U40" s="67"/>
      <c r="V40" s="63">
        <v>2</v>
      </c>
      <c r="X40" s="100" t="s">
        <v>41</v>
      </c>
    </row>
    <row r="41" spans="1:26" ht="20.25" customHeight="1" x14ac:dyDescent="0.2">
      <c r="A41" s="60">
        <v>27</v>
      </c>
      <c r="B41" s="58" t="s">
        <v>192</v>
      </c>
      <c r="C41" s="102" t="s">
        <v>32</v>
      </c>
      <c r="D41" s="44">
        <v>30</v>
      </c>
      <c r="E41" s="47">
        <v>30</v>
      </c>
      <c r="F41" s="47"/>
      <c r="G41" s="47"/>
      <c r="H41" s="47"/>
      <c r="I41" s="48"/>
      <c r="J41" s="49">
        <v>4</v>
      </c>
      <c r="K41" s="64">
        <v>16</v>
      </c>
      <c r="L41" s="65"/>
      <c r="M41" s="63">
        <v>2</v>
      </c>
      <c r="N41" s="66">
        <v>14</v>
      </c>
      <c r="O41" s="67"/>
      <c r="P41" s="68">
        <v>2</v>
      </c>
      <c r="Q41" s="69"/>
      <c r="R41" s="65"/>
      <c r="S41" s="63"/>
      <c r="T41" s="66"/>
      <c r="U41" s="67"/>
      <c r="V41" s="63"/>
      <c r="X41" s="1" t="s">
        <v>47</v>
      </c>
    </row>
    <row r="42" spans="1:26" ht="20.25" customHeight="1" x14ac:dyDescent="0.2">
      <c r="A42" s="60">
        <v>28</v>
      </c>
      <c r="B42" s="58" t="s">
        <v>193</v>
      </c>
      <c r="C42" s="102"/>
      <c r="D42" s="44">
        <v>30</v>
      </c>
      <c r="E42" s="47"/>
      <c r="F42" s="47"/>
      <c r="G42" s="47"/>
      <c r="H42" s="47"/>
      <c r="I42" s="48"/>
      <c r="J42" s="49">
        <v>3</v>
      </c>
      <c r="K42" s="64">
        <v>16</v>
      </c>
      <c r="L42" s="65"/>
      <c r="M42" s="63">
        <v>2</v>
      </c>
      <c r="N42" s="66">
        <v>14</v>
      </c>
      <c r="O42" s="67"/>
      <c r="P42" s="68">
        <v>1</v>
      </c>
      <c r="Q42" s="69"/>
      <c r="R42" s="65"/>
      <c r="S42" s="63"/>
      <c r="T42" s="66"/>
      <c r="U42" s="67"/>
      <c r="V42" s="63"/>
      <c r="X42" s="1" t="s">
        <v>194</v>
      </c>
    </row>
    <row r="43" spans="1:26" ht="20.25" customHeight="1" x14ac:dyDescent="0.2">
      <c r="A43" s="44">
        <v>29</v>
      </c>
      <c r="B43" s="45" t="s">
        <v>195</v>
      </c>
      <c r="C43" s="48" t="s">
        <v>37</v>
      </c>
      <c r="D43" s="44">
        <v>14</v>
      </c>
      <c r="E43" s="47"/>
      <c r="F43" s="47">
        <v>14</v>
      </c>
      <c r="G43" s="47"/>
      <c r="H43" s="47"/>
      <c r="I43" s="48"/>
      <c r="J43" s="49">
        <v>2</v>
      </c>
      <c r="K43" s="64"/>
      <c r="L43" s="65"/>
      <c r="M43" s="63"/>
      <c r="N43" s="66"/>
      <c r="O43" s="67"/>
      <c r="P43" s="68"/>
      <c r="Q43" s="69"/>
      <c r="R43" s="65"/>
      <c r="S43" s="63"/>
      <c r="T43" s="66"/>
      <c r="U43" s="67">
        <v>14</v>
      </c>
      <c r="V43" s="63">
        <v>2</v>
      </c>
      <c r="X43" s="1" t="s">
        <v>83</v>
      </c>
    </row>
    <row r="44" spans="1:26" s="88" customFormat="1" ht="20.25" customHeight="1" x14ac:dyDescent="0.2">
      <c r="A44" s="521" t="s">
        <v>117</v>
      </c>
      <c r="B44" s="521"/>
      <c r="C44" s="73"/>
      <c r="D44" s="74">
        <f t="shared" ref="D44:V44" si="2">SUM(D22:D43)</f>
        <v>536</v>
      </c>
      <c r="E44" s="75">
        <f t="shared" si="2"/>
        <v>432</v>
      </c>
      <c r="F44" s="75">
        <f t="shared" si="2"/>
        <v>74</v>
      </c>
      <c r="G44" s="75">
        <f t="shared" si="2"/>
        <v>0</v>
      </c>
      <c r="H44" s="75">
        <f t="shared" si="2"/>
        <v>0</v>
      </c>
      <c r="I44" s="76">
        <f t="shared" si="2"/>
        <v>0</v>
      </c>
      <c r="J44" s="77">
        <f t="shared" si="2"/>
        <v>63</v>
      </c>
      <c r="K44" s="78">
        <f t="shared" si="2"/>
        <v>128</v>
      </c>
      <c r="L44" s="79">
        <f t="shared" si="2"/>
        <v>0</v>
      </c>
      <c r="M44" s="80">
        <f t="shared" si="2"/>
        <v>18</v>
      </c>
      <c r="N44" s="81">
        <f t="shared" si="2"/>
        <v>126</v>
      </c>
      <c r="O44" s="82">
        <f t="shared" si="2"/>
        <v>14</v>
      </c>
      <c r="P44" s="83">
        <f t="shared" si="2"/>
        <v>17</v>
      </c>
      <c r="Q44" s="84">
        <f t="shared" si="2"/>
        <v>80</v>
      </c>
      <c r="R44" s="79">
        <f t="shared" si="2"/>
        <v>48</v>
      </c>
      <c r="S44" s="80">
        <f t="shared" si="2"/>
        <v>11</v>
      </c>
      <c r="T44" s="81">
        <f t="shared" si="2"/>
        <v>112</v>
      </c>
      <c r="U44" s="82">
        <f t="shared" si="2"/>
        <v>28</v>
      </c>
      <c r="V44" s="80">
        <f t="shared" si="2"/>
        <v>17</v>
      </c>
    </row>
    <row r="45" spans="1:26" s="94" customFormat="1" ht="11.25" customHeight="1" x14ac:dyDescent="0.2">
      <c r="A45" s="89"/>
      <c r="B45" s="89"/>
      <c r="C45" s="90"/>
      <c r="D45" s="90"/>
      <c r="E45" s="90"/>
      <c r="F45" s="90"/>
      <c r="G45" s="90"/>
      <c r="H45" s="90"/>
      <c r="I45" s="90"/>
      <c r="J45" s="91"/>
      <c r="K45" s="90"/>
      <c r="L45" s="90"/>
      <c r="M45" s="91"/>
      <c r="N45" s="90"/>
      <c r="O45" s="90"/>
      <c r="P45" s="91"/>
      <c r="Q45" s="90"/>
      <c r="R45" s="90"/>
      <c r="S45" s="91"/>
      <c r="T45" s="90"/>
      <c r="U45" s="90"/>
      <c r="V45" s="91"/>
    </row>
    <row r="46" spans="1:26" ht="14.25" customHeight="1" x14ac:dyDescent="0.2">
      <c r="A46" s="522" t="s">
        <v>118</v>
      </c>
      <c r="B46" s="523" t="s">
        <v>119</v>
      </c>
      <c r="C46" s="523"/>
      <c r="D46" s="523"/>
      <c r="E46" s="523"/>
      <c r="F46" s="523"/>
      <c r="G46" s="523"/>
      <c r="H46" s="523"/>
      <c r="I46" s="523"/>
      <c r="J46" s="523"/>
      <c r="K46" s="524" t="s">
        <v>7</v>
      </c>
      <c r="L46" s="524"/>
      <c r="M46" s="524"/>
      <c r="N46" s="524"/>
      <c r="O46" s="524"/>
      <c r="P46" s="524"/>
      <c r="Q46" s="538" t="s">
        <v>8</v>
      </c>
      <c r="R46" s="538"/>
      <c r="S46" s="538"/>
      <c r="T46" s="538"/>
      <c r="U46" s="538"/>
      <c r="V46" s="538"/>
    </row>
    <row r="47" spans="1:26" ht="11.25" customHeight="1" x14ac:dyDescent="0.2">
      <c r="A47" s="522"/>
      <c r="B47" s="523"/>
      <c r="C47" s="523"/>
      <c r="D47" s="523"/>
      <c r="E47" s="523"/>
      <c r="F47" s="523"/>
      <c r="G47" s="523"/>
      <c r="H47" s="523"/>
      <c r="I47" s="523"/>
      <c r="J47" s="523"/>
      <c r="K47" s="525" t="s">
        <v>10</v>
      </c>
      <c r="L47" s="525"/>
      <c r="M47" s="525"/>
      <c r="N47" s="526" t="s">
        <v>11</v>
      </c>
      <c r="O47" s="526"/>
      <c r="P47" s="526"/>
      <c r="Q47" s="536" t="s">
        <v>12</v>
      </c>
      <c r="R47" s="536"/>
      <c r="S47" s="536"/>
      <c r="T47" s="537" t="s">
        <v>13</v>
      </c>
      <c r="U47" s="537"/>
      <c r="V47" s="537"/>
    </row>
    <row r="48" spans="1:26" ht="11.25" customHeight="1" x14ac:dyDescent="0.2">
      <c r="A48" s="507" t="s">
        <v>16</v>
      </c>
      <c r="B48" s="508" t="s">
        <v>73</v>
      </c>
      <c r="C48" s="509" t="s">
        <v>18</v>
      </c>
      <c r="D48" s="510" t="s">
        <v>19</v>
      </c>
      <c r="E48" s="511" t="s">
        <v>20</v>
      </c>
      <c r="F48" s="511"/>
      <c r="G48" s="511"/>
      <c r="H48" s="511"/>
      <c r="I48" s="511"/>
      <c r="J48" s="512" t="s">
        <v>21</v>
      </c>
      <c r="K48" s="513" t="s">
        <v>22</v>
      </c>
      <c r="L48" s="513"/>
      <c r="M48" s="513"/>
      <c r="N48" s="514" t="s">
        <v>23</v>
      </c>
      <c r="O48" s="514"/>
      <c r="P48" s="514"/>
      <c r="Q48" s="534" t="s">
        <v>22</v>
      </c>
      <c r="R48" s="534"/>
      <c r="S48" s="534"/>
      <c r="T48" s="535" t="s">
        <v>23</v>
      </c>
      <c r="U48" s="535"/>
      <c r="V48" s="535"/>
    </row>
    <row r="49" spans="1:29" s="30" customFormat="1" ht="29.25" customHeight="1" x14ac:dyDescent="0.2">
      <c r="A49" s="507"/>
      <c r="B49" s="508"/>
      <c r="C49" s="509"/>
      <c r="D49" s="510"/>
      <c r="E49" s="19" t="s">
        <v>74</v>
      </c>
      <c r="F49" s="19" t="s">
        <v>25</v>
      </c>
      <c r="G49" s="19" t="s">
        <v>145</v>
      </c>
      <c r="H49" s="19" t="s">
        <v>27</v>
      </c>
      <c r="I49" s="20" t="s">
        <v>28</v>
      </c>
      <c r="J49" s="512"/>
      <c r="K49" s="21" t="s">
        <v>24</v>
      </c>
      <c r="L49" s="22" t="s">
        <v>25</v>
      </c>
      <c r="M49" s="23" t="s">
        <v>29</v>
      </c>
      <c r="N49" s="24" t="s">
        <v>24</v>
      </c>
      <c r="O49" s="25" t="s">
        <v>25</v>
      </c>
      <c r="P49" s="26" t="s">
        <v>29</v>
      </c>
      <c r="Q49" s="21" t="s">
        <v>24</v>
      </c>
      <c r="R49" s="22" t="s">
        <v>25</v>
      </c>
      <c r="S49" s="23" t="s">
        <v>29</v>
      </c>
      <c r="T49" s="24" t="s">
        <v>24</v>
      </c>
      <c r="U49" s="25" t="s">
        <v>25</v>
      </c>
      <c r="V49" s="23" t="s">
        <v>29</v>
      </c>
    </row>
    <row r="50" spans="1:29" ht="21" customHeight="1" x14ac:dyDescent="0.2">
      <c r="A50" s="44">
        <v>30</v>
      </c>
      <c r="B50" s="45" t="s">
        <v>196</v>
      </c>
      <c r="C50" s="47" t="s">
        <v>176</v>
      </c>
      <c r="D50" s="44">
        <v>30</v>
      </c>
      <c r="E50" s="47"/>
      <c r="F50" s="47">
        <v>30</v>
      </c>
      <c r="G50" s="47"/>
      <c r="H50" s="47"/>
      <c r="I50" s="48"/>
      <c r="J50" s="49">
        <v>4</v>
      </c>
      <c r="K50" s="50"/>
      <c r="L50" s="51">
        <v>16</v>
      </c>
      <c r="M50" s="49">
        <v>2</v>
      </c>
      <c r="N50" s="52"/>
      <c r="O50" s="53">
        <v>14</v>
      </c>
      <c r="P50" s="54">
        <v>2</v>
      </c>
      <c r="Q50" s="55"/>
      <c r="R50" s="51"/>
      <c r="S50" s="49"/>
      <c r="T50" s="52"/>
      <c r="U50" s="53"/>
      <c r="V50" s="49"/>
      <c r="X50" s="1" t="s">
        <v>197</v>
      </c>
    </row>
    <row r="51" spans="1:29" ht="21" customHeight="1" x14ac:dyDescent="0.2">
      <c r="A51" s="44">
        <v>31</v>
      </c>
      <c r="B51" s="45" t="s">
        <v>198</v>
      </c>
      <c r="C51" s="47" t="s">
        <v>176</v>
      </c>
      <c r="D51" s="44">
        <v>16</v>
      </c>
      <c r="E51" s="47"/>
      <c r="F51" s="47">
        <v>16</v>
      </c>
      <c r="G51" s="47"/>
      <c r="H51" s="47"/>
      <c r="I51" s="48"/>
      <c r="J51" s="49">
        <v>2</v>
      </c>
      <c r="K51" s="50"/>
      <c r="L51" s="51"/>
      <c r="M51" s="49"/>
      <c r="N51" s="52"/>
      <c r="O51" s="53"/>
      <c r="P51" s="54"/>
      <c r="Q51" s="55"/>
      <c r="R51" s="51">
        <v>16</v>
      </c>
      <c r="S51" s="49">
        <v>2</v>
      </c>
      <c r="T51" s="52"/>
      <c r="U51" s="53"/>
      <c r="V51" s="49"/>
      <c r="X51" s="1" t="s">
        <v>91</v>
      </c>
    </row>
    <row r="52" spans="1:29" ht="21" customHeight="1" x14ac:dyDescent="0.2">
      <c r="A52" s="44">
        <v>32</v>
      </c>
      <c r="B52" s="45" t="s">
        <v>199</v>
      </c>
      <c r="C52" s="47" t="s">
        <v>180</v>
      </c>
      <c r="D52" s="44">
        <v>30</v>
      </c>
      <c r="E52" s="47"/>
      <c r="F52" s="47">
        <v>30</v>
      </c>
      <c r="G52" s="47"/>
      <c r="H52" s="47"/>
      <c r="I52" s="48"/>
      <c r="J52" s="49">
        <v>3</v>
      </c>
      <c r="K52" s="50"/>
      <c r="L52" s="51"/>
      <c r="M52" s="49"/>
      <c r="N52" s="52"/>
      <c r="O52" s="53">
        <v>14</v>
      </c>
      <c r="P52" s="54">
        <v>2</v>
      </c>
      <c r="Q52" s="55"/>
      <c r="R52" s="51">
        <v>16</v>
      </c>
      <c r="S52" s="49">
        <v>1</v>
      </c>
      <c r="T52" s="52"/>
      <c r="U52" s="53"/>
      <c r="V52" s="49"/>
      <c r="X52" s="1" t="s">
        <v>121</v>
      </c>
    </row>
    <row r="53" spans="1:29" ht="21" customHeight="1" x14ac:dyDescent="0.2">
      <c r="A53" s="44">
        <v>33</v>
      </c>
      <c r="B53" s="45" t="s">
        <v>200</v>
      </c>
      <c r="C53" s="47" t="s">
        <v>37</v>
      </c>
      <c r="D53" s="44">
        <v>45</v>
      </c>
      <c r="E53" s="47"/>
      <c r="F53" s="47">
        <v>45</v>
      </c>
      <c r="G53" s="47"/>
      <c r="H53" s="47"/>
      <c r="I53" s="48"/>
      <c r="J53" s="49">
        <v>6</v>
      </c>
      <c r="K53" s="50"/>
      <c r="L53" s="51">
        <v>24</v>
      </c>
      <c r="M53" s="49">
        <v>3</v>
      </c>
      <c r="N53" s="52"/>
      <c r="O53" s="53">
        <v>21</v>
      </c>
      <c r="P53" s="54">
        <v>3</v>
      </c>
      <c r="Q53" s="55"/>
      <c r="R53" s="51"/>
      <c r="S53" s="48"/>
      <c r="T53" s="52"/>
      <c r="U53" s="53"/>
      <c r="V53" s="48"/>
      <c r="W53" s="100"/>
      <c r="X53" s="100" t="s">
        <v>201</v>
      </c>
      <c r="Y53" s="100"/>
      <c r="Z53" s="100"/>
      <c r="AA53" s="100"/>
      <c r="AB53" s="100"/>
      <c r="AC53" s="100"/>
    </row>
    <row r="54" spans="1:29" ht="21" customHeight="1" x14ac:dyDescent="0.2">
      <c r="A54" s="44">
        <v>34</v>
      </c>
      <c r="B54" s="45" t="s">
        <v>202</v>
      </c>
      <c r="C54" s="47" t="s">
        <v>203</v>
      </c>
      <c r="D54" s="44">
        <v>30</v>
      </c>
      <c r="E54" s="47">
        <v>30</v>
      </c>
      <c r="F54" s="47"/>
      <c r="G54" s="47"/>
      <c r="H54" s="47"/>
      <c r="I54" s="48"/>
      <c r="J54" s="49">
        <v>6</v>
      </c>
      <c r="K54" s="50">
        <v>16</v>
      </c>
      <c r="L54" s="51"/>
      <c r="M54" s="49">
        <v>3</v>
      </c>
      <c r="N54" s="52">
        <v>14</v>
      </c>
      <c r="O54" s="53"/>
      <c r="P54" s="54">
        <v>3</v>
      </c>
      <c r="Q54" s="55"/>
      <c r="R54" s="51"/>
      <c r="S54" s="48"/>
      <c r="T54" s="52"/>
      <c r="U54" s="53"/>
      <c r="V54" s="48"/>
      <c r="W54" s="100"/>
      <c r="X54" s="100" t="s">
        <v>204</v>
      </c>
      <c r="Y54" s="100"/>
      <c r="Z54" s="100"/>
      <c r="AA54" s="100"/>
      <c r="AB54" s="100"/>
      <c r="AC54" s="100"/>
    </row>
    <row r="55" spans="1:29" ht="21" customHeight="1" x14ac:dyDescent="0.2">
      <c r="A55" s="44">
        <v>35</v>
      </c>
      <c r="B55" s="45" t="s">
        <v>205</v>
      </c>
      <c r="C55" s="47" t="s">
        <v>39</v>
      </c>
      <c r="D55" s="44">
        <v>16</v>
      </c>
      <c r="E55" s="47">
        <v>16</v>
      </c>
      <c r="F55" s="47"/>
      <c r="G55" s="47"/>
      <c r="H55" s="47"/>
      <c r="I55" s="48"/>
      <c r="J55" s="49">
        <v>1</v>
      </c>
      <c r="K55" s="50"/>
      <c r="L55" s="51"/>
      <c r="M55" s="49"/>
      <c r="N55" s="52"/>
      <c r="O55" s="53"/>
      <c r="P55" s="54"/>
      <c r="Q55" s="55">
        <v>16</v>
      </c>
      <c r="R55" s="51"/>
      <c r="S55" s="49">
        <v>1</v>
      </c>
      <c r="T55" s="52"/>
      <c r="U55" s="53"/>
      <c r="V55" s="49"/>
      <c r="X55" s="1" t="s">
        <v>206</v>
      </c>
    </row>
    <row r="56" spans="1:29" ht="21" customHeight="1" x14ac:dyDescent="0.2">
      <c r="A56" s="44">
        <v>36</v>
      </c>
      <c r="B56" s="45" t="s">
        <v>207</v>
      </c>
      <c r="C56" s="47" t="s">
        <v>39</v>
      </c>
      <c r="D56" s="44">
        <v>60</v>
      </c>
      <c r="E56" s="47"/>
      <c r="F56" s="47"/>
      <c r="G56" s="47"/>
      <c r="H56" s="47"/>
      <c r="I56" s="48">
        <v>60</v>
      </c>
      <c r="J56" s="49">
        <v>20</v>
      </c>
      <c r="K56" s="50"/>
      <c r="L56" s="51"/>
      <c r="M56" s="49"/>
      <c r="N56" s="52"/>
      <c r="O56" s="53"/>
      <c r="P56" s="54"/>
      <c r="Q56" s="55">
        <v>32</v>
      </c>
      <c r="R56" s="51"/>
      <c r="S56" s="49">
        <v>10</v>
      </c>
      <c r="T56" s="52">
        <v>28</v>
      </c>
      <c r="U56" s="53"/>
      <c r="V56" s="49">
        <v>10</v>
      </c>
      <c r="X56" s="1" t="s">
        <v>208</v>
      </c>
    </row>
    <row r="57" spans="1:29" s="88" customFormat="1" ht="21" customHeight="1" x14ac:dyDescent="0.2">
      <c r="A57" s="500" t="s">
        <v>128</v>
      </c>
      <c r="B57" s="500"/>
      <c r="C57" s="109"/>
      <c r="D57" s="74">
        <f t="shared" ref="D57:V57" si="3">SUM(D50:D56)</f>
        <v>227</v>
      </c>
      <c r="E57" s="75">
        <f t="shared" si="3"/>
        <v>46</v>
      </c>
      <c r="F57" s="75">
        <f t="shared" si="3"/>
        <v>121</v>
      </c>
      <c r="G57" s="75">
        <f t="shared" si="3"/>
        <v>0</v>
      </c>
      <c r="H57" s="75">
        <f t="shared" si="3"/>
        <v>0</v>
      </c>
      <c r="I57" s="76">
        <f t="shared" si="3"/>
        <v>60</v>
      </c>
      <c r="J57" s="85">
        <f t="shared" si="3"/>
        <v>42</v>
      </c>
      <c r="K57" s="78">
        <f t="shared" si="3"/>
        <v>16</v>
      </c>
      <c r="L57" s="79">
        <f t="shared" si="3"/>
        <v>40</v>
      </c>
      <c r="M57" s="80">
        <f t="shared" si="3"/>
        <v>8</v>
      </c>
      <c r="N57" s="81">
        <f t="shared" si="3"/>
        <v>14</v>
      </c>
      <c r="O57" s="82">
        <f t="shared" si="3"/>
        <v>49</v>
      </c>
      <c r="P57" s="83">
        <f t="shared" si="3"/>
        <v>10</v>
      </c>
      <c r="Q57" s="84">
        <f t="shared" si="3"/>
        <v>48</v>
      </c>
      <c r="R57" s="79">
        <f t="shared" si="3"/>
        <v>32</v>
      </c>
      <c r="S57" s="80">
        <f t="shared" si="3"/>
        <v>14</v>
      </c>
      <c r="T57" s="81">
        <f t="shared" si="3"/>
        <v>28</v>
      </c>
      <c r="U57" s="82">
        <f t="shared" si="3"/>
        <v>0</v>
      </c>
      <c r="V57" s="80">
        <f t="shared" si="3"/>
        <v>10</v>
      </c>
    </row>
    <row r="58" spans="1:29" s="100" customFormat="1" ht="21.95" customHeight="1" x14ac:dyDescent="0.2">
      <c r="A58" s="501" t="s">
        <v>129</v>
      </c>
      <c r="B58" s="501"/>
      <c r="C58" s="501"/>
      <c r="D58" s="110">
        <v>912</v>
      </c>
      <c r="E58" s="111">
        <f>SUM(E16,E44,E57)</f>
        <v>612</v>
      </c>
      <c r="F58" s="111">
        <f>SUM(F16,F44,F57)</f>
        <v>195</v>
      </c>
      <c r="G58" s="111">
        <f>SUM(G16,G44,G57)</f>
        <v>0</v>
      </c>
      <c r="H58" s="111">
        <f>SUM(H16,H44,H57)</f>
        <v>0</v>
      </c>
      <c r="I58" s="112">
        <f>SUM(I16,I44,I57)</f>
        <v>60</v>
      </c>
      <c r="J58" s="113">
        <v>120</v>
      </c>
      <c r="K58" s="502">
        <f>SUM(K16:L16,K44:L44,K57:L57)</f>
        <v>200</v>
      </c>
      <c r="L58" s="502"/>
      <c r="M58" s="114">
        <v>28</v>
      </c>
      <c r="N58" s="503">
        <f>SUM(N16:O16,N44:O44,N57:O57)</f>
        <v>231</v>
      </c>
      <c r="O58" s="503"/>
      <c r="P58" s="115">
        <v>32</v>
      </c>
      <c r="Q58" s="504">
        <f>SUM(Q16:R16,Q44:R44,Q57:R57)</f>
        <v>256</v>
      </c>
      <c r="R58" s="504"/>
      <c r="S58" s="114">
        <v>29</v>
      </c>
      <c r="T58" s="503">
        <f>SUM(T16:U16,T44:U44,T57:U57)</f>
        <v>210</v>
      </c>
      <c r="U58" s="503"/>
      <c r="V58" s="114">
        <v>31</v>
      </c>
    </row>
    <row r="59" spans="1:29" s="100" customFormat="1" ht="21.95" customHeight="1" x14ac:dyDescent="0.2">
      <c r="A59" s="494" t="s">
        <v>130</v>
      </c>
      <c r="B59" s="494"/>
      <c r="C59" s="494"/>
      <c r="D59" s="494"/>
      <c r="E59" s="494"/>
      <c r="F59" s="494"/>
      <c r="G59" s="494"/>
      <c r="H59" s="494"/>
      <c r="I59" s="494"/>
      <c r="J59" s="494"/>
      <c r="K59" s="495">
        <f>SUM(K58,N58)</f>
        <v>431</v>
      </c>
      <c r="L59" s="495"/>
      <c r="M59" s="495"/>
      <c r="N59" s="495"/>
      <c r="O59" s="495"/>
      <c r="P59" s="495"/>
      <c r="Q59" s="496">
        <f>SUM(Q58,T58)</f>
        <v>466</v>
      </c>
      <c r="R59" s="496"/>
      <c r="S59" s="496"/>
      <c r="T59" s="496"/>
      <c r="U59" s="496"/>
      <c r="V59" s="496"/>
    </row>
    <row r="60" spans="1:29" s="7" customFormat="1" ht="21.95" customHeight="1" x14ac:dyDescent="0.2">
      <c r="A60" s="487" t="s">
        <v>131</v>
      </c>
      <c r="B60" s="487"/>
      <c r="C60" s="487"/>
      <c r="D60" s="487"/>
      <c r="E60" s="487"/>
      <c r="F60" s="487"/>
      <c r="G60" s="487"/>
      <c r="H60" s="487"/>
      <c r="I60" s="487"/>
      <c r="J60" s="487"/>
      <c r="K60" s="533">
        <f>SUM(K59,Q59)</f>
        <v>897</v>
      </c>
      <c r="L60" s="533"/>
      <c r="M60" s="533"/>
      <c r="N60" s="533"/>
      <c r="O60" s="533"/>
      <c r="P60" s="533"/>
      <c r="Q60" s="533"/>
      <c r="R60" s="533"/>
      <c r="S60" s="533"/>
      <c r="T60" s="533"/>
      <c r="U60" s="533"/>
      <c r="V60" s="533"/>
    </row>
    <row r="61" spans="1:29" s="8" customFormat="1" ht="14.25" customHeight="1" x14ac:dyDescent="0.2">
      <c r="A61" s="489"/>
      <c r="B61" s="489"/>
      <c r="C61" s="489"/>
      <c r="D61" s="489"/>
      <c r="E61" s="489"/>
      <c r="F61" s="489"/>
      <c r="G61" s="489"/>
      <c r="H61" s="489"/>
      <c r="I61" s="489"/>
      <c r="J61" s="489"/>
      <c r="K61" s="489"/>
      <c r="L61" s="489"/>
      <c r="M61" s="489"/>
      <c r="N61" s="489"/>
      <c r="O61" s="489"/>
      <c r="P61" s="489"/>
      <c r="Q61" s="489"/>
      <c r="R61" s="489"/>
      <c r="S61" s="489"/>
      <c r="T61" s="489"/>
      <c r="U61" s="489"/>
      <c r="V61" s="489"/>
    </row>
    <row r="62" spans="1:29" s="100" customFormat="1" ht="20.25" customHeight="1" x14ac:dyDescent="0.2">
      <c r="A62" s="490" t="s">
        <v>209</v>
      </c>
      <c r="B62" s="490"/>
      <c r="C62" s="490"/>
      <c r="D62" s="490"/>
      <c r="E62" s="490"/>
      <c r="F62" s="490"/>
      <c r="G62" s="490"/>
      <c r="H62" s="490"/>
      <c r="I62" s="490"/>
      <c r="J62" s="490"/>
      <c r="K62" s="491">
        <v>0</v>
      </c>
      <c r="L62" s="491"/>
      <c r="M62" s="491"/>
      <c r="N62" s="492">
        <v>0</v>
      </c>
      <c r="O62" s="492"/>
      <c r="P62" s="492"/>
      <c r="Q62" s="491">
        <v>0</v>
      </c>
      <c r="R62" s="491"/>
      <c r="S62" s="491"/>
      <c r="T62" s="492">
        <v>0</v>
      </c>
      <c r="U62" s="492"/>
      <c r="V62" s="492"/>
    </row>
    <row r="63" spans="1:29" s="124" customFormat="1" ht="33" customHeight="1" x14ac:dyDescent="0.2">
      <c r="B63" s="125" t="s">
        <v>210</v>
      </c>
    </row>
    <row r="64" spans="1:29" s="124" customFormat="1" ht="6.6" customHeight="1" x14ac:dyDescent="0.2">
      <c r="B64" s="125"/>
    </row>
    <row r="65" spans="2:22" s="124" customFormat="1" ht="21" customHeight="1" x14ac:dyDescent="0.2">
      <c r="B65" s="125" t="s">
        <v>135</v>
      </c>
    </row>
    <row r="66" spans="2:22" ht="6.6" customHeight="1" x14ac:dyDescent="0.2">
      <c r="B66" s="7"/>
      <c r="T66" s="228"/>
      <c r="U66" s="228"/>
      <c r="V66" s="228"/>
    </row>
    <row r="67" spans="2:22" ht="12.95" customHeight="1" x14ac:dyDescent="0.2">
      <c r="T67" s="127"/>
      <c r="U67" s="127"/>
      <c r="V67" s="127"/>
    </row>
    <row r="68" spans="2:22" ht="12.95" customHeight="1" x14ac:dyDescent="0.2">
      <c r="B68" s="128" t="s">
        <v>136</v>
      </c>
      <c r="T68" s="228"/>
      <c r="U68" s="228"/>
      <c r="V68" s="228"/>
    </row>
    <row r="69" spans="2:22" ht="12.95" customHeight="1" x14ac:dyDescent="0.2">
      <c r="B69" s="129" t="s">
        <v>137</v>
      </c>
      <c r="G69" s="493" t="s">
        <v>211</v>
      </c>
      <c r="H69" s="493"/>
      <c r="I69" s="493"/>
      <c r="J69" s="493"/>
      <c r="K69" s="493"/>
      <c r="L69" s="493"/>
      <c r="M69" s="228"/>
      <c r="N69" s="228"/>
      <c r="O69" s="493" t="s">
        <v>211</v>
      </c>
      <c r="P69" s="493"/>
      <c r="Q69" s="493"/>
      <c r="R69" s="493"/>
      <c r="S69" s="493"/>
      <c r="T69" s="493"/>
      <c r="U69" s="493"/>
    </row>
    <row r="70" spans="2:22" ht="12.95" customHeight="1" x14ac:dyDescent="0.2">
      <c r="B70" s="129" t="s">
        <v>139</v>
      </c>
      <c r="G70" s="486" t="s">
        <v>140</v>
      </c>
      <c r="H70" s="486"/>
      <c r="I70" s="486"/>
      <c r="J70" s="486"/>
      <c r="K70" s="486"/>
      <c r="L70" s="486"/>
      <c r="M70" s="127"/>
      <c r="N70" s="127"/>
      <c r="O70" s="486" t="s">
        <v>141</v>
      </c>
      <c r="P70" s="486"/>
      <c r="Q70" s="486"/>
      <c r="R70" s="486"/>
      <c r="S70" s="486"/>
      <c r="T70" s="486"/>
      <c r="U70" s="486"/>
      <c r="V70" s="127"/>
    </row>
    <row r="71" spans="2:22" x14ac:dyDescent="0.2">
      <c r="B71" s="129" t="s">
        <v>142</v>
      </c>
    </row>
  </sheetData>
  <sheetProtection selectLockedCells="1" selectUnlockedCells="1"/>
  <mergeCells count="80">
    <mergeCell ref="B1:M1"/>
    <mergeCell ref="B2:M2"/>
    <mergeCell ref="B3:M3"/>
    <mergeCell ref="J7:J8"/>
    <mergeCell ref="K7:M7"/>
    <mergeCell ref="B5:J6"/>
    <mergeCell ref="K5:P5"/>
    <mergeCell ref="D7:D8"/>
    <mergeCell ref="E7:I7"/>
    <mergeCell ref="N7:P7"/>
    <mergeCell ref="A16:B16"/>
    <mergeCell ref="Q5:V5"/>
    <mergeCell ref="K6:M6"/>
    <mergeCell ref="N6:P6"/>
    <mergeCell ref="Q6:S6"/>
    <mergeCell ref="T6:V6"/>
    <mergeCell ref="A7:A8"/>
    <mergeCell ref="B7:B8"/>
    <mergeCell ref="C7:C8"/>
    <mergeCell ref="A5:A6"/>
    <mergeCell ref="Q7:S7"/>
    <mergeCell ref="T7:V7"/>
    <mergeCell ref="A18:A19"/>
    <mergeCell ref="B18:J19"/>
    <mergeCell ref="K18:P18"/>
    <mergeCell ref="Q18:V18"/>
    <mergeCell ref="K19:M19"/>
    <mergeCell ref="N19:P19"/>
    <mergeCell ref="Q19:S19"/>
    <mergeCell ref="T19:V19"/>
    <mergeCell ref="E20:I20"/>
    <mergeCell ref="J20:J21"/>
    <mergeCell ref="A44:B44"/>
    <mergeCell ref="A46:A47"/>
    <mergeCell ref="B46:J47"/>
    <mergeCell ref="A20:A21"/>
    <mergeCell ref="B20:B21"/>
    <mergeCell ref="C20:C21"/>
    <mergeCell ref="D20:D21"/>
    <mergeCell ref="T20:V20"/>
    <mergeCell ref="N47:P47"/>
    <mergeCell ref="Q47:S47"/>
    <mergeCell ref="T47:V47"/>
    <mergeCell ref="Q46:V46"/>
    <mergeCell ref="K46:P46"/>
    <mergeCell ref="K20:M20"/>
    <mergeCell ref="N20:P20"/>
    <mergeCell ref="Q20:S20"/>
    <mergeCell ref="K47:M47"/>
    <mergeCell ref="N48:P48"/>
    <mergeCell ref="Q48:S48"/>
    <mergeCell ref="T48:V48"/>
    <mergeCell ref="A57:B57"/>
    <mergeCell ref="A58:C58"/>
    <mergeCell ref="K58:L58"/>
    <mergeCell ref="A48:A49"/>
    <mergeCell ref="B48:B49"/>
    <mergeCell ref="C48:C49"/>
    <mergeCell ref="E48:I48"/>
    <mergeCell ref="J48:J49"/>
    <mergeCell ref="K48:M48"/>
    <mergeCell ref="D48:D49"/>
    <mergeCell ref="N58:O58"/>
    <mergeCell ref="Q58:R58"/>
    <mergeCell ref="T58:U58"/>
    <mergeCell ref="K59:P59"/>
    <mergeCell ref="Q59:V59"/>
    <mergeCell ref="A59:J59"/>
    <mergeCell ref="G70:L70"/>
    <mergeCell ref="O70:U70"/>
    <mergeCell ref="A62:J62"/>
    <mergeCell ref="K62:M62"/>
    <mergeCell ref="N62:P62"/>
    <mergeCell ref="Q62:S62"/>
    <mergeCell ref="T62:V62"/>
    <mergeCell ref="G69:L69"/>
    <mergeCell ref="O69:U69"/>
    <mergeCell ref="A61:V61"/>
    <mergeCell ref="A60:J60"/>
    <mergeCell ref="K60:V60"/>
  </mergeCells>
  <phoneticPr fontId="7" type="noConversion"/>
  <printOptions horizontalCentered="1"/>
  <pageMargins left="0.27569444444444446" right="0.27569444444444446" top="0.59027777777777779" bottom="0.39374999999999999" header="0.51180555555555551" footer="0.51180555555555551"/>
  <pageSetup paperSize="9" firstPageNumber="0" orientation="landscape" horizontalDpi="300" verticalDpi="3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27"/>
  </sheetPr>
  <dimension ref="A1:AO60"/>
  <sheetViews>
    <sheetView zoomScaleNormal="95" zoomScaleSheetLayoutView="100" workbookViewId="0">
      <selection activeCell="B1" sqref="B1"/>
    </sheetView>
  </sheetViews>
  <sheetFormatPr defaultColWidth="8.85546875" defaultRowHeight="12.75" x14ac:dyDescent="0.2"/>
  <cols>
    <col min="1" max="1" width="3" style="1" customWidth="1"/>
    <col min="2" max="2" width="33.42578125" style="1" customWidth="1"/>
    <col min="3" max="3" width="3.7109375" style="1" customWidth="1"/>
    <col min="4" max="4" width="6.28515625" style="1" customWidth="1"/>
    <col min="5" max="9" width="3.28515625" style="1" customWidth="1"/>
    <col min="10" max="10" width="6.28515625" style="1" customWidth="1"/>
    <col min="11" max="40" width="3.28515625" style="1" customWidth="1"/>
    <col min="41" max="16384" width="8.85546875" style="1"/>
  </cols>
  <sheetData>
    <row r="1" spans="1:41" s="7" customFormat="1" ht="17.25" customHeight="1" x14ac:dyDescent="0.2">
      <c r="A1" s="226"/>
      <c r="B1" s="531" t="s">
        <v>212</v>
      </c>
      <c r="C1" s="531"/>
      <c r="D1" s="531"/>
      <c r="E1" s="531"/>
      <c r="F1" s="531"/>
      <c r="G1" s="531"/>
      <c r="H1" s="531"/>
      <c r="I1" s="531"/>
      <c r="J1" s="531"/>
      <c r="K1" s="531"/>
      <c r="L1" s="531"/>
      <c r="M1" s="531"/>
      <c r="N1" s="226"/>
      <c r="O1" s="226"/>
      <c r="P1" s="226"/>
      <c r="R1" s="130"/>
      <c r="S1" s="130"/>
      <c r="T1" s="130"/>
      <c r="U1" s="130"/>
      <c r="V1" s="130"/>
      <c r="AC1" s="227" t="s">
        <v>213</v>
      </c>
      <c r="AF1" s="226"/>
      <c r="AG1" s="226"/>
      <c r="AH1" s="226"/>
      <c r="AI1" s="227"/>
      <c r="AJ1" s="130"/>
      <c r="AK1" s="130"/>
      <c r="AL1" s="130"/>
      <c r="AM1" s="130"/>
      <c r="AN1" s="130"/>
    </row>
    <row r="2" spans="1:41" s="7" customFormat="1" ht="17.25" customHeight="1" x14ac:dyDescent="0.2">
      <c r="A2" s="3"/>
      <c r="B2" s="531" t="s">
        <v>214</v>
      </c>
      <c r="C2" s="531"/>
      <c r="D2" s="531"/>
      <c r="E2" s="531"/>
      <c r="F2" s="531"/>
      <c r="G2" s="531"/>
      <c r="H2" s="531"/>
      <c r="I2" s="531"/>
      <c r="J2" s="531"/>
      <c r="K2" s="531"/>
      <c r="L2" s="531"/>
      <c r="M2" s="531"/>
      <c r="N2" s="3"/>
      <c r="O2" s="3"/>
      <c r="P2" s="9"/>
      <c r="R2" s="9"/>
      <c r="S2" s="9"/>
      <c r="T2" s="9"/>
      <c r="U2" s="9"/>
      <c r="V2" s="9"/>
      <c r="AC2" s="227" t="s">
        <v>215</v>
      </c>
      <c r="AF2" s="3"/>
      <c r="AG2" s="3"/>
      <c r="AH2" s="9"/>
      <c r="AI2" s="227"/>
      <c r="AJ2" s="9"/>
      <c r="AK2" s="9"/>
      <c r="AL2" s="9"/>
      <c r="AM2" s="9"/>
      <c r="AN2" s="9"/>
    </row>
    <row r="3" spans="1:41" s="7" customFormat="1" ht="17.25" customHeight="1" x14ac:dyDescent="0.2">
      <c r="A3" s="227"/>
      <c r="B3" s="532" t="s">
        <v>216</v>
      </c>
      <c r="C3" s="532"/>
      <c r="D3" s="532"/>
      <c r="E3" s="532"/>
      <c r="F3" s="532"/>
      <c r="G3" s="532"/>
      <c r="H3" s="532"/>
      <c r="I3" s="532"/>
      <c r="J3" s="532"/>
      <c r="K3" s="532"/>
      <c r="L3" s="532"/>
      <c r="M3" s="532"/>
      <c r="N3" s="227"/>
      <c r="O3" s="227"/>
      <c r="P3" s="9"/>
      <c r="R3" s="9"/>
      <c r="S3" s="9"/>
      <c r="T3" s="9"/>
      <c r="U3" s="9"/>
      <c r="V3" s="9"/>
      <c r="AC3" s="227" t="s">
        <v>217</v>
      </c>
      <c r="AF3" s="227"/>
      <c r="AG3" s="227"/>
      <c r="AH3" s="9"/>
      <c r="AI3" s="227"/>
      <c r="AJ3" s="9"/>
      <c r="AK3" s="9"/>
      <c r="AL3" s="9"/>
      <c r="AM3" s="9"/>
      <c r="AN3" s="9"/>
    </row>
    <row r="4" spans="1:41" ht="25.7" customHeight="1" x14ac:dyDescent="0.2">
      <c r="A4" s="15"/>
      <c r="B4" s="15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6"/>
      <c r="Q4" s="16"/>
      <c r="R4" s="16"/>
      <c r="S4" s="16"/>
      <c r="T4" s="16"/>
      <c r="U4" s="16"/>
      <c r="V4" s="16"/>
      <c r="W4" s="16"/>
      <c r="X4" s="16"/>
      <c r="Y4" s="16"/>
      <c r="Z4" s="16"/>
      <c r="AA4" s="16"/>
      <c r="AB4" s="16"/>
      <c r="AC4" s="16"/>
      <c r="AD4" s="16"/>
      <c r="AE4" s="16"/>
      <c r="AF4" s="16"/>
      <c r="AG4" s="16"/>
      <c r="AH4" s="16"/>
      <c r="AI4" s="16"/>
      <c r="AJ4" s="16"/>
      <c r="AK4" s="16"/>
      <c r="AL4" s="16"/>
      <c r="AM4" s="16"/>
      <c r="AN4" s="16"/>
    </row>
    <row r="5" spans="1:41" ht="14.25" customHeight="1" x14ac:dyDescent="0.2">
      <c r="A5" s="522" t="s">
        <v>5</v>
      </c>
      <c r="B5" s="523" t="s">
        <v>6</v>
      </c>
      <c r="C5" s="523"/>
      <c r="D5" s="523"/>
      <c r="E5" s="523"/>
      <c r="F5" s="523"/>
      <c r="G5" s="523"/>
      <c r="H5" s="523"/>
      <c r="I5" s="523"/>
      <c r="J5" s="523"/>
      <c r="K5" s="524" t="s">
        <v>7</v>
      </c>
      <c r="L5" s="524"/>
      <c r="M5" s="524"/>
      <c r="N5" s="524"/>
      <c r="O5" s="524"/>
      <c r="P5" s="524"/>
      <c r="Q5" s="519" t="s">
        <v>8</v>
      </c>
      <c r="R5" s="519"/>
      <c r="S5" s="519"/>
      <c r="T5" s="519"/>
      <c r="U5" s="519"/>
      <c r="V5" s="519"/>
      <c r="W5" s="545" t="s">
        <v>9</v>
      </c>
      <c r="X5" s="545"/>
      <c r="Y5" s="545"/>
      <c r="Z5" s="545"/>
      <c r="AA5" s="545"/>
      <c r="AB5" s="545"/>
      <c r="AC5" s="543" t="s">
        <v>218</v>
      </c>
      <c r="AD5" s="543"/>
      <c r="AE5" s="543"/>
      <c r="AF5" s="543"/>
      <c r="AG5" s="543"/>
      <c r="AH5" s="543"/>
      <c r="AI5" s="538" t="s">
        <v>219</v>
      </c>
      <c r="AJ5" s="538"/>
      <c r="AK5" s="538"/>
      <c r="AL5" s="538"/>
      <c r="AM5" s="538"/>
      <c r="AN5" s="538"/>
      <c r="AO5" s="138"/>
    </row>
    <row r="6" spans="1:41" ht="11.25" customHeight="1" x14ac:dyDescent="0.2">
      <c r="A6" s="522"/>
      <c r="B6" s="523"/>
      <c r="C6" s="523"/>
      <c r="D6" s="523"/>
      <c r="E6" s="523"/>
      <c r="F6" s="523"/>
      <c r="G6" s="523"/>
      <c r="H6" s="523"/>
      <c r="I6" s="523"/>
      <c r="J6" s="523"/>
      <c r="K6" s="529" t="s">
        <v>10</v>
      </c>
      <c r="L6" s="529"/>
      <c r="M6" s="529"/>
      <c r="N6" s="530" t="s">
        <v>11</v>
      </c>
      <c r="O6" s="530"/>
      <c r="P6" s="530"/>
      <c r="Q6" s="515" t="s">
        <v>12</v>
      </c>
      <c r="R6" s="515"/>
      <c r="S6" s="515"/>
      <c r="T6" s="528" t="s">
        <v>13</v>
      </c>
      <c r="U6" s="528"/>
      <c r="V6" s="528"/>
      <c r="W6" s="515" t="s">
        <v>14</v>
      </c>
      <c r="X6" s="515"/>
      <c r="Y6" s="515"/>
      <c r="Z6" s="528" t="s">
        <v>15</v>
      </c>
      <c r="AA6" s="528"/>
      <c r="AB6" s="528"/>
      <c r="AC6" s="546" t="s">
        <v>220</v>
      </c>
      <c r="AD6" s="546"/>
      <c r="AE6" s="546"/>
      <c r="AF6" s="530" t="s">
        <v>221</v>
      </c>
      <c r="AG6" s="530"/>
      <c r="AH6" s="530"/>
      <c r="AI6" s="515" t="s">
        <v>222</v>
      </c>
      <c r="AJ6" s="515"/>
      <c r="AK6" s="515"/>
      <c r="AL6" s="516" t="s">
        <v>223</v>
      </c>
      <c r="AM6" s="516"/>
      <c r="AN6" s="516"/>
      <c r="AO6" s="138"/>
    </row>
    <row r="7" spans="1:41" ht="11.25" customHeight="1" x14ac:dyDescent="0.2">
      <c r="A7" s="507" t="s">
        <v>16</v>
      </c>
      <c r="B7" s="508" t="s">
        <v>73</v>
      </c>
      <c r="C7" s="509" t="s">
        <v>18</v>
      </c>
      <c r="D7" s="510" t="s">
        <v>19</v>
      </c>
      <c r="E7" s="511" t="s">
        <v>20</v>
      </c>
      <c r="F7" s="511"/>
      <c r="G7" s="511"/>
      <c r="H7" s="511"/>
      <c r="I7" s="511"/>
      <c r="J7" s="512" t="s">
        <v>21</v>
      </c>
      <c r="K7" s="513" t="s">
        <v>224</v>
      </c>
      <c r="L7" s="513"/>
      <c r="M7" s="513"/>
      <c r="N7" s="514" t="s">
        <v>224</v>
      </c>
      <c r="O7" s="514"/>
      <c r="P7" s="514"/>
      <c r="Q7" s="505" t="s">
        <v>224</v>
      </c>
      <c r="R7" s="505"/>
      <c r="S7" s="505"/>
      <c r="T7" s="499" t="s">
        <v>224</v>
      </c>
      <c r="U7" s="499"/>
      <c r="V7" s="499"/>
      <c r="W7" s="505" t="s">
        <v>224</v>
      </c>
      <c r="X7" s="505"/>
      <c r="Y7" s="505"/>
      <c r="Z7" s="499" t="s">
        <v>224</v>
      </c>
      <c r="AA7" s="499"/>
      <c r="AB7" s="499"/>
      <c r="AC7" s="505" t="s">
        <v>224</v>
      </c>
      <c r="AD7" s="505"/>
      <c r="AE7" s="505"/>
      <c r="AF7" s="514" t="s">
        <v>224</v>
      </c>
      <c r="AG7" s="514"/>
      <c r="AH7" s="514"/>
      <c r="AI7" s="505" t="s">
        <v>224</v>
      </c>
      <c r="AJ7" s="505"/>
      <c r="AK7" s="505"/>
      <c r="AL7" s="506" t="s">
        <v>224</v>
      </c>
      <c r="AM7" s="506"/>
      <c r="AN7" s="506"/>
      <c r="AO7" s="138"/>
    </row>
    <row r="8" spans="1:41" s="30" customFormat="1" ht="29.25" customHeight="1" x14ac:dyDescent="0.2">
      <c r="A8" s="507"/>
      <c r="B8" s="508"/>
      <c r="C8" s="509"/>
      <c r="D8" s="510"/>
      <c r="E8" s="19" t="s">
        <v>74</v>
      </c>
      <c r="F8" s="19" t="s">
        <v>25</v>
      </c>
      <c r="G8" s="19" t="s">
        <v>145</v>
      </c>
      <c r="H8" s="19" t="s">
        <v>27</v>
      </c>
      <c r="I8" s="20" t="s">
        <v>28</v>
      </c>
      <c r="J8" s="512"/>
      <c r="K8" s="21" t="s">
        <v>24</v>
      </c>
      <c r="L8" s="22" t="s">
        <v>25</v>
      </c>
      <c r="M8" s="23" t="s">
        <v>29</v>
      </c>
      <c r="N8" s="24" t="s">
        <v>24</v>
      </c>
      <c r="O8" s="25" t="s">
        <v>25</v>
      </c>
      <c r="P8" s="26" t="s">
        <v>29</v>
      </c>
      <c r="Q8" s="27" t="s">
        <v>24</v>
      </c>
      <c r="R8" s="22" t="s">
        <v>25</v>
      </c>
      <c r="S8" s="23" t="s">
        <v>29</v>
      </c>
      <c r="T8" s="24" t="s">
        <v>24</v>
      </c>
      <c r="U8" s="25" t="s">
        <v>25</v>
      </c>
      <c r="V8" s="26" t="s">
        <v>29</v>
      </c>
      <c r="W8" s="27" t="s">
        <v>24</v>
      </c>
      <c r="X8" s="22" t="s">
        <v>25</v>
      </c>
      <c r="Y8" s="23" t="s">
        <v>29</v>
      </c>
      <c r="Z8" s="24" t="s">
        <v>24</v>
      </c>
      <c r="AA8" s="25" t="s">
        <v>25</v>
      </c>
      <c r="AB8" s="139" t="s">
        <v>29</v>
      </c>
      <c r="AC8" s="27" t="s">
        <v>24</v>
      </c>
      <c r="AD8" s="22" t="s">
        <v>25</v>
      </c>
      <c r="AE8" s="23" t="s">
        <v>29</v>
      </c>
      <c r="AF8" s="24" t="s">
        <v>24</v>
      </c>
      <c r="AG8" s="25" t="s">
        <v>25</v>
      </c>
      <c r="AH8" s="26" t="s">
        <v>29</v>
      </c>
      <c r="AI8" s="27" t="s">
        <v>24</v>
      </c>
      <c r="AJ8" s="22" t="s">
        <v>25</v>
      </c>
      <c r="AK8" s="23" t="s">
        <v>29</v>
      </c>
      <c r="AL8" s="24" t="s">
        <v>24</v>
      </c>
      <c r="AM8" s="25" t="s">
        <v>25</v>
      </c>
      <c r="AN8" s="23" t="s">
        <v>29</v>
      </c>
      <c r="AO8" s="140"/>
    </row>
    <row r="9" spans="1:41" ht="20.25" customHeight="1" x14ac:dyDescent="0.2">
      <c r="A9" s="44">
        <v>1</v>
      </c>
      <c r="B9" s="45"/>
      <c r="C9" s="46"/>
      <c r="D9" s="44">
        <f>SUM(K9:L9,N9:O9,Q9:R9,T9:U9,W9:X9,Z9:AA9,AC9:AD9,AF9:AG9,AI9:AJ9,AL9:AM9)</f>
        <v>0</v>
      </c>
      <c r="E9" s="47"/>
      <c r="F9" s="47"/>
      <c r="G9" s="47"/>
      <c r="H9" s="47"/>
      <c r="I9" s="48"/>
      <c r="J9" s="49">
        <f>SUM(M9,P9,S9,V9,Y9,AB9,AE9,AH9,AK9,AN9)</f>
        <v>0</v>
      </c>
      <c r="K9" s="50"/>
      <c r="L9" s="51"/>
      <c r="M9" s="49"/>
      <c r="N9" s="52"/>
      <c r="O9" s="53"/>
      <c r="P9" s="54"/>
      <c r="Q9" s="55"/>
      <c r="R9" s="51"/>
      <c r="S9" s="49"/>
      <c r="T9" s="52"/>
      <c r="U9" s="53"/>
      <c r="V9" s="56"/>
      <c r="W9" s="55"/>
      <c r="X9" s="51"/>
      <c r="Y9" s="49"/>
      <c r="Z9" s="52"/>
      <c r="AA9" s="53"/>
      <c r="AB9" s="56"/>
      <c r="AC9" s="55"/>
      <c r="AD9" s="51"/>
      <c r="AE9" s="49"/>
      <c r="AF9" s="52"/>
      <c r="AG9" s="53"/>
      <c r="AH9" s="54"/>
      <c r="AI9" s="55"/>
      <c r="AJ9" s="51"/>
      <c r="AK9" s="49"/>
      <c r="AL9" s="52"/>
      <c r="AM9" s="53"/>
      <c r="AN9" s="49"/>
      <c r="AO9" s="138"/>
    </row>
    <row r="10" spans="1:41" ht="20.25" customHeight="1" x14ac:dyDescent="0.2">
      <c r="A10" s="44">
        <v>2</v>
      </c>
      <c r="B10" s="45"/>
      <c r="C10" s="46"/>
      <c r="D10" s="44">
        <f>SUM(K10:L10,N10:O10,Q10:R10,T10:U10,W10:X10,Z10:AA10,AC10:AD10,AF10:AG10,AI10:AJ10,AL10:AM10)</f>
        <v>0</v>
      </c>
      <c r="E10" s="47"/>
      <c r="F10" s="47"/>
      <c r="G10" s="47"/>
      <c r="H10" s="47"/>
      <c r="I10" s="48"/>
      <c r="J10" s="49">
        <f>SUM(M10,P10,S10,V10,Y10,AB10,AE10,AH10,AK10,AN10)</f>
        <v>0</v>
      </c>
      <c r="K10" s="50"/>
      <c r="L10" s="51"/>
      <c r="M10" s="49"/>
      <c r="N10" s="52"/>
      <c r="O10" s="53"/>
      <c r="P10" s="54"/>
      <c r="Q10" s="55"/>
      <c r="R10" s="51"/>
      <c r="S10" s="49"/>
      <c r="T10" s="52"/>
      <c r="U10" s="53"/>
      <c r="V10" s="56"/>
      <c r="W10" s="55"/>
      <c r="X10" s="51"/>
      <c r="Y10" s="49"/>
      <c r="Z10" s="52"/>
      <c r="AA10" s="53"/>
      <c r="AB10" s="56"/>
      <c r="AC10" s="55"/>
      <c r="AD10" s="51"/>
      <c r="AE10" s="49"/>
      <c r="AF10" s="52"/>
      <c r="AG10" s="53"/>
      <c r="AH10" s="54"/>
      <c r="AI10" s="55"/>
      <c r="AJ10" s="51"/>
      <c r="AK10" s="49"/>
      <c r="AL10" s="52"/>
      <c r="AM10" s="53"/>
      <c r="AN10" s="49"/>
      <c r="AO10" s="138"/>
    </row>
    <row r="11" spans="1:41" ht="20.25" customHeight="1" x14ac:dyDescent="0.2">
      <c r="A11" s="44">
        <v>3</v>
      </c>
      <c r="B11" s="45"/>
      <c r="C11" s="46"/>
      <c r="D11" s="44">
        <f>SUM(K11:L11,N11:O11,Q11:R11,T11:U11,W11:X11,Z11:AA11,AC11:AD11,AF11:AG11,AI11:AJ11,AL11:AM11)</f>
        <v>0</v>
      </c>
      <c r="E11" s="47"/>
      <c r="F11" s="47"/>
      <c r="G11" s="47"/>
      <c r="H11" s="47"/>
      <c r="I11" s="48"/>
      <c r="J11" s="49">
        <f>SUM(M11,P11,S11,V11,Y11,AB11,AE11,AH11,AK11,AN11)</f>
        <v>0</v>
      </c>
      <c r="K11" s="50"/>
      <c r="L11" s="51"/>
      <c r="M11" s="49"/>
      <c r="N11" s="52"/>
      <c r="O11" s="53"/>
      <c r="P11" s="54"/>
      <c r="Q11" s="55"/>
      <c r="R11" s="51"/>
      <c r="S11" s="49"/>
      <c r="T11" s="52"/>
      <c r="U11" s="53"/>
      <c r="V11" s="56"/>
      <c r="W11" s="55"/>
      <c r="X11" s="51"/>
      <c r="Y11" s="49"/>
      <c r="Z11" s="52"/>
      <c r="AA11" s="53"/>
      <c r="AB11" s="56"/>
      <c r="AC11" s="55"/>
      <c r="AD11" s="51"/>
      <c r="AE11" s="49"/>
      <c r="AF11" s="52"/>
      <c r="AG11" s="53"/>
      <c r="AH11" s="54"/>
      <c r="AI11" s="55"/>
      <c r="AJ11" s="51"/>
      <c r="AK11" s="49"/>
      <c r="AL11" s="52"/>
      <c r="AM11" s="53"/>
      <c r="AN11" s="49"/>
      <c r="AO11" s="138"/>
    </row>
    <row r="12" spans="1:41" ht="20.25" customHeight="1" x14ac:dyDescent="0.2">
      <c r="A12" s="44">
        <v>4</v>
      </c>
      <c r="B12" s="45"/>
      <c r="C12" s="131"/>
      <c r="D12" s="44">
        <f>SUM(K12:L12,N12:O12,Q12:R12,T12:U12,W12:X12,Z12:AA12,AC12:AD12,AF12:AG12,AI12:AJ12,AL12:AM12)</f>
        <v>0</v>
      </c>
      <c r="E12" s="47"/>
      <c r="F12" s="47"/>
      <c r="G12" s="47"/>
      <c r="H12" s="47"/>
      <c r="I12" s="48"/>
      <c r="J12" s="49">
        <f>SUM(M12,P12,S12,V12,Y12,AB12,AE12,AH12,AK12,AN12)</f>
        <v>0</v>
      </c>
      <c r="K12" s="50"/>
      <c r="L12" s="51"/>
      <c r="M12" s="49"/>
      <c r="N12" s="52"/>
      <c r="O12" s="53"/>
      <c r="P12" s="54"/>
      <c r="Q12" s="55"/>
      <c r="R12" s="51"/>
      <c r="S12" s="49"/>
      <c r="T12" s="52"/>
      <c r="U12" s="53"/>
      <c r="V12" s="56"/>
      <c r="W12" s="55"/>
      <c r="X12" s="51"/>
      <c r="Y12" s="49"/>
      <c r="Z12" s="52"/>
      <c r="AA12" s="53"/>
      <c r="AB12" s="56"/>
      <c r="AC12" s="55"/>
      <c r="AD12" s="51"/>
      <c r="AE12" s="49"/>
      <c r="AF12" s="52"/>
      <c r="AG12" s="53"/>
      <c r="AH12" s="54"/>
      <c r="AI12" s="55"/>
      <c r="AJ12" s="51"/>
      <c r="AK12" s="49"/>
      <c r="AL12" s="52"/>
      <c r="AM12" s="53"/>
      <c r="AN12" s="49"/>
      <c r="AO12" s="138"/>
    </row>
    <row r="13" spans="1:41" ht="20.25" customHeight="1" x14ac:dyDescent="0.2">
      <c r="A13" s="132">
        <v>5</v>
      </c>
      <c r="B13" s="133"/>
      <c r="C13" s="134"/>
      <c r="D13" s="44">
        <f>SUM(K13:L13,N13:O13,Q13:R13,T13:U13,W13:X13,Z13:AA13,AC13:AD13,AF13:AG13,AI13:AJ13,AL13:AM13)</f>
        <v>0</v>
      </c>
      <c r="E13" s="135"/>
      <c r="F13" s="135"/>
      <c r="G13" s="135"/>
      <c r="H13" s="135"/>
      <c r="I13" s="136"/>
      <c r="J13" s="49">
        <f>SUM(M13,P13,S13,V13,Y13,AB13,AE13,AH13,AK13,AN13)</f>
        <v>0</v>
      </c>
      <c r="K13" s="64"/>
      <c r="L13" s="65"/>
      <c r="M13" s="63"/>
      <c r="N13" s="66"/>
      <c r="O13" s="67"/>
      <c r="P13" s="68"/>
      <c r="Q13" s="69"/>
      <c r="R13" s="65"/>
      <c r="S13" s="63"/>
      <c r="T13" s="66"/>
      <c r="U13" s="67"/>
      <c r="V13" s="70"/>
      <c r="W13" s="69"/>
      <c r="X13" s="65"/>
      <c r="Y13" s="63"/>
      <c r="Z13" s="66"/>
      <c r="AA13" s="67"/>
      <c r="AB13" s="70"/>
      <c r="AC13" s="69"/>
      <c r="AD13" s="65"/>
      <c r="AE13" s="63"/>
      <c r="AF13" s="66"/>
      <c r="AG13" s="67"/>
      <c r="AH13" s="68"/>
      <c r="AI13" s="69"/>
      <c r="AJ13" s="65"/>
      <c r="AK13" s="63"/>
      <c r="AL13" s="66"/>
      <c r="AM13" s="67"/>
      <c r="AN13" s="63"/>
      <c r="AO13" s="138"/>
    </row>
    <row r="14" spans="1:41" s="88" customFormat="1" ht="20.25" customHeight="1" x14ac:dyDescent="0.2">
      <c r="A14" s="521" t="s">
        <v>70</v>
      </c>
      <c r="B14" s="521"/>
      <c r="C14" s="73"/>
      <c r="D14" s="74">
        <f>SUM(D9:D13)</f>
        <v>0</v>
      </c>
      <c r="E14" s="75">
        <f t="shared" ref="E14:AN14" si="0">SUM(E9:E13)</f>
        <v>0</v>
      </c>
      <c r="F14" s="75">
        <f t="shared" si="0"/>
        <v>0</v>
      </c>
      <c r="G14" s="75">
        <f t="shared" si="0"/>
        <v>0</v>
      </c>
      <c r="H14" s="75">
        <f t="shared" si="0"/>
        <v>0</v>
      </c>
      <c r="I14" s="76">
        <f t="shared" si="0"/>
        <v>0</v>
      </c>
      <c r="J14" s="77">
        <f t="shared" si="0"/>
        <v>0</v>
      </c>
      <c r="K14" s="78">
        <f t="shared" si="0"/>
        <v>0</v>
      </c>
      <c r="L14" s="79">
        <f t="shared" si="0"/>
        <v>0</v>
      </c>
      <c r="M14" s="80">
        <f t="shared" si="0"/>
        <v>0</v>
      </c>
      <c r="N14" s="81">
        <f t="shared" si="0"/>
        <v>0</v>
      </c>
      <c r="O14" s="82">
        <f t="shared" si="0"/>
        <v>0</v>
      </c>
      <c r="P14" s="83">
        <f t="shared" si="0"/>
        <v>0</v>
      </c>
      <c r="Q14" s="84">
        <f t="shared" si="0"/>
        <v>0</v>
      </c>
      <c r="R14" s="79">
        <f t="shared" si="0"/>
        <v>0</v>
      </c>
      <c r="S14" s="80">
        <f t="shared" si="0"/>
        <v>0</v>
      </c>
      <c r="T14" s="81">
        <f t="shared" si="0"/>
        <v>0</v>
      </c>
      <c r="U14" s="82">
        <f t="shared" si="0"/>
        <v>0</v>
      </c>
      <c r="V14" s="85">
        <f t="shared" si="0"/>
        <v>0</v>
      </c>
      <c r="W14" s="84">
        <f t="shared" si="0"/>
        <v>0</v>
      </c>
      <c r="X14" s="79">
        <f t="shared" si="0"/>
        <v>0</v>
      </c>
      <c r="Y14" s="80">
        <f t="shared" si="0"/>
        <v>0</v>
      </c>
      <c r="Z14" s="81">
        <f t="shared" si="0"/>
        <v>0</v>
      </c>
      <c r="AA14" s="82">
        <f t="shared" si="0"/>
        <v>0</v>
      </c>
      <c r="AB14" s="85">
        <f t="shared" si="0"/>
        <v>0</v>
      </c>
      <c r="AC14" s="84">
        <f t="shared" si="0"/>
        <v>0</v>
      </c>
      <c r="AD14" s="79">
        <f t="shared" si="0"/>
        <v>0</v>
      </c>
      <c r="AE14" s="80">
        <f t="shared" si="0"/>
        <v>0</v>
      </c>
      <c r="AF14" s="81">
        <f t="shared" si="0"/>
        <v>0</v>
      </c>
      <c r="AG14" s="82">
        <f t="shared" si="0"/>
        <v>0</v>
      </c>
      <c r="AH14" s="83">
        <f t="shared" si="0"/>
        <v>0</v>
      </c>
      <c r="AI14" s="84">
        <f t="shared" si="0"/>
        <v>0</v>
      </c>
      <c r="AJ14" s="79">
        <f t="shared" si="0"/>
        <v>0</v>
      </c>
      <c r="AK14" s="80">
        <f t="shared" si="0"/>
        <v>0</v>
      </c>
      <c r="AL14" s="81">
        <f t="shared" si="0"/>
        <v>0</v>
      </c>
      <c r="AM14" s="82">
        <f t="shared" si="0"/>
        <v>0</v>
      </c>
      <c r="AN14" s="80">
        <f t="shared" si="0"/>
        <v>0</v>
      </c>
      <c r="AO14" s="141"/>
    </row>
    <row r="15" spans="1:41" s="94" customFormat="1" ht="25.7" customHeight="1" x14ac:dyDescent="0.2">
      <c r="A15" s="89"/>
      <c r="B15" s="89"/>
      <c r="C15" s="90"/>
      <c r="D15" s="90"/>
      <c r="E15" s="90"/>
      <c r="F15" s="90"/>
      <c r="G15" s="90"/>
      <c r="H15" s="90"/>
      <c r="I15" s="90"/>
      <c r="J15" s="91"/>
      <c r="K15" s="92"/>
      <c r="L15" s="92"/>
      <c r="M15" s="93"/>
      <c r="N15" s="92"/>
      <c r="O15" s="92"/>
      <c r="P15" s="93"/>
      <c r="Q15" s="92"/>
      <c r="R15" s="92"/>
      <c r="S15" s="93"/>
      <c r="T15" s="92"/>
      <c r="U15" s="92"/>
      <c r="V15" s="93"/>
      <c r="W15" s="92"/>
      <c r="X15" s="92"/>
      <c r="Y15" s="93"/>
      <c r="Z15" s="92"/>
      <c r="AA15" s="92"/>
      <c r="AB15" s="93"/>
      <c r="AC15" s="92"/>
      <c r="AD15" s="92"/>
      <c r="AE15" s="93"/>
      <c r="AF15" s="92"/>
      <c r="AG15" s="92"/>
      <c r="AH15" s="93"/>
      <c r="AI15" s="92"/>
      <c r="AJ15" s="92"/>
      <c r="AK15" s="93"/>
      <c r="AL15" s="92"/>
      <c r="AM15" s="92"/>
      <c r="AN15" s="93"/>
    </row>
    <row r="16" spans="1:41" ht="14.25" customHeight="1" x14ac:dyDescent="0.2">
      <c r="A16" s="522" t="s">
        <v>71</v>
      </c>
      <c r="B16" s="523" t="s">
        <v>72</v>
      </c>
      <c r="C16" s="523"/>
      <c r="D16" s="523"/>
      <c r="E16" s="523"/>
      <c r="F16" s="523"/>
      <c r="G16" s="523"/>
      <c r="H16" s="523"/>
      <c r="I16" s="523"/>
      <c r="J16" s="523"/>
      <c r="K16" s="524" t="s">
        <v>7</v>
      </c>
      <c r="L16" s="524"/>
      <c r="M16" s="524"/>
      <c r="N16" s="524"/>
      <c r="O16" s="524"/>
      <c r="P16" s="524"/>
      <c r="Q16" s="519" t="s">
        <v>8</v>
      </c>
      <c r="R16" s="519"/>
      <c r="S16" s="519"/>
      <c r="T16" s="519"/>
      <c r="U16" s="519"/>
      <c r="V16" s="519"/>
      <c r="W16" s="545" t="s">
        <v>9</v>
      </c>
      <c r="X16" s="545"/>
      <c r="Y16" s="545"/>
      <c r="Z16" s="545"/>
      <c r="AA16" s="545"/>
      <c r="AB16" s="545"/>
      <c r="AC16" s="543" t="s">
        <v>218</v>
      </c>
      <c r="AD16" s="543"/>
      <c r="AE16" s="543"/>
      <c r="AF16" s="543"/>
      <c r="AG16" s="543"/>
      <c r="AH16" s="543"/>
      <c r="AI16" s="538" t="s">
        <v>219</v>
      </c>
      <c r="AJ16" s="538"/>
      <c r="AK16" s="538"/>
      <c r="AL16" s="538"/>
      <c r="AM16" s="538"/>
      <c r="AN16" s="538"/>
      <c r="AO16" s="138"/>
    </row>
    <row r="17" spans="1:41" ht="11.25" customHeight="1" x14ac:dyDescent="0.2">
      <c r="A17" s="522"/>
      <c r="B17" s="523"/>
      <c r="C17" s="523"/>
      <c r="D17" s="523"/>
      <c r="E17" s="523"/>
      <c r="F17" s="523"/>
      <c r="G17" s="523"/>
      <c r="H17" s="523"/>
      <c r="I17" s="523"/>
      <c r="J17" s="523"/>
      <c r="K17" s="525" t="s">
        <v>10</v>
      </c>
      <c r="L17" s="525"/>
      <c r="M17" s="525"/>
      <c r="N17" s="526" t="s">
        <v>11</v>
      </c>
      <c r="O17" s="526"/>
      <c r="P17" s="526"/>
      <c r="Q17" s="527" t="s">
        <v>12</v>
      </c>
      <c r="R17" s="527"/>
      <c r="S17" s="527"/>
      <c r="T17" s="528" t="s">
        <v>13</v>
      </c>
      <c r="U17" s="528"/>
      <c r="V17" s="528"/>
      <c r="W17" s="515" t="s">
        <v>14</v>
      </c>
      <c r="X17" s="515"/>
      <c r="Y17" s="515"/>
      <c r="Z17" s="528" t="s">
        <v>15</v>
      </c>
      <c r="AA17" s="528"/>
      <c r="AB17" s="528"/>
      <c r="AC17" s="546" t="s">
        <v>220</v>
      </c>
      <c r="AD17" s="546"/>
      <c r="AE17" s="546"/>
      <c r="AF17" s="530" t="s">
        <v>221</v>
      </c>
      <c r="AG17" s="530"/>
      <c r="AH17" s="530"/>
      <c r="AI17" s="515" t="s">
        <v>222</v>
      </c>
      <c r="AJ17" s="515"/>
      <c r="AK17" s="515"/>
      <c r="AL17" s="516" t="s">
        <v>223</v>
      </c>
      <c r="AM17" s="516"/>
      <c r="AN17" s="516"/>
      <c r="AO17" s="138"/>
    </row>
    <row r="18" spans="1:41" ht="11.25" customHeight="1" x14ac:dyDescent="0.2">
      <c r="A18" s="507" t="s">
        <v>16</v>
      </c>
      <c r="B18" s="508" t="s">
        <v>73</v>
      </c>
      <c r="C18" s="509" t="s">
        <v>18</v>
      </c>
      <c r="D18" s="510" t="s">
        <v>19</v>
      </c>
      <c r="E18" s="511" t="s">
        <v>20</v>
      </c>
      <c r="F18" s="511"/>
      <c r="G18" s="511"/>
      <c r="H18" s="511"/>
      <c r="I18" s="511"/>
      <c r="J18" s="512" t="s">
        <v>21</v>
      </c>
      <c r="K18" s="513" t="s">
        <v>224</v>
      </c>
      <c r="L18" s="513"/>
      <c r="M18" s="513"/>
      <c r="N18" s="514" t="s">
        <v>224</v>
      </c>
      <c r="O18" s="514"/>
      <c r="P18" s="514"/>
      <c r="Q18" s="498" t="s">
        <v>224</v>
      </c>
      <c r="R18" s="498"/>
      <c r="S18" s="498"/>
      <c r="T18" s="499" t="s">
        <v>224</v>
      </c>
      <c r="U18" s="499"/>
      <c r="V18" s="499"/>
      <c r="W18" s="505" t="s">
        <v>224</v>
      </c>
      <c r="X18" s="505"/>
      <c r="Y18" s="505"/>
      <c r="Z18" s="499" t="s">
        <v>224</v>
      </c>
      <c r="AA18" s="499"/>
      <c r="AB18" s="499"/>
      <c r="AC18" s="505" t="s">
        <v>224</v>
      </c>
      <c r="AD18" s="505"/>
      <c r="AE18" s="505"/>
      <c r="AF18" s="514" t="s">
        <v>224</v>
      </c>
      <c r="AG18" s="514"/>
      <c r="AH18" s="514"/>
      <c r="AI18" s="498" t="s">
        <v>224</v>
      </c>
      <c r="AJ18" s="498"/>
      <c r="AK18" s="498"/>
      <c r="AL18" s="506" t="s">
        <v>224</v>
      </c>
      <c r="AM18" s="506"/>
      <c r="AN18" s="506"/>
      <c r="AO18" s="138"/>
    </row>
    <row r="19" spans="1:41" s="30" customFormat="1" ht="29.25" customHeight="1" x14ac:dyDescent="0.2">
      <c r="A19" s="507"/>
      <c r="B19" s="508"/>
      <c r="C19" s="509"/>
      <c r="D19" s="510"/>
      <c r="E19" s="19" t="s">
        <v>74</v>
      </c>
      <c r="F19" s="19" t="s">
        <v>25</v>
      </c>
      <c r="G19" s="19" t="s">
        <v>145</v>
      </c>
      <c r="H19" s="19" t="s">
        <v>27</v>
      </c>
      <c r="I19" s="20" t="s">
        <v>28</v>
      </c>
      <c r="J19" s="512"/>
      <c r="K19" s="21" t="s">
        <v>24</v>
      </c>
      <c r="L19" s="22" t="s">
        <v>25</v>
      </c>
      <c r="M19" s="23" t="s">
        <v>29</v>
      </c>
      <c r="N19" s="24" t="s">
        <v>24</v>
      </c>
      <c r="O19" s="25" t="s">
        <v>25</v>
      </c>
      <c r="P19" s="26" t="s">
        <v>29</v>
      </c>
      <c r="Q19" s="21" t="s">
        <v>24</v>
      </c>
      <c r="R19" s="22" t="s">
        <v>25</v>
      </c>
      <c r="S19" s="23" t="s">
        <v>29</v>
      </c>
      <c r="T19" s="24" t="s">
        <v>24</v>
      </c>
      <c r="U19" s="25" t="s">
        <v>25</v>
      </c>
      <c r="V19" s="26" t="s">
        <v>29</v>
      </c>
      <c r="W19" s="27" t="s">
        <v>24</v>
      </c>
      <c r="X19" s="22" t="s">
        <v>25</v>
      </c>
      <c r="Y19" s="23" t="s">
        <v>29</v>
      </c>
      <c r="Z19" s="24" t="s">
        <v>24</v>
      </c>
      <c r="AA19" s="25" t="s">
        <v>25</v>
      </c>
      <c r="AB19" s="139" t="s">
        <v>29</v>
      </c>
      <c r="AC19" s="27" t="s">
        <v>24</v>
      </c>
      <c r="AD19" s="22" t="s">
        <v>25</v>
      </c>
      <c r="AE19" s="23" t="s">
        <v>29</v>
      </c>
      <c r="AF19" s="24" t="s">
        <v>24</v>
      </c>
      <c r="AG19" s="25" t="s">
        <v>25</v>
      </c>
      <c r="AH19" s="26" t="s">
        <v>29</v>
      </c>
      <c r="AI19" s="21" t="s">
        <v>24</v>
      </c>
      <c r="AJ19" s="22" t="s">
        <v>25</v>
      </c>
      <c r="AK19" s="23" t="s">
        <v>29</v>
      </c>
      <c r="AL19" s="24" t="s">
        <v>24</v>
      </c>
      <c r="AM19" s="25" t="s">
        <v>25</v>
      </c>
      <c r="AN19" s="23" t="s">
        <v>29</v>
      </c>
      <c r="AO19" s="140"/>
    </row>
    <row r="20" spans="1:41" ht="20.25" customHeight="1" x14ac:dyDescent="0.2">
      <c r="A20" s="44">
        <v>6</v>
      </c>
      <c r="B20" s="45"/>
      <c r="C20" s="46"/>
      <c r="D20" s="44">
        <f>SUM(K20:L20,N20:O20,Q20:R20,T20:U20,W20:X20,Z20:AA20,AC20:AD20,AF20:AG20,AI20:AJ20,AL20:AM20)</f>
        <v>0</v>
      </c>
      <c r="E20" s="47"/>
      <c r="F20" s="47"/>
      <c r="G20" s="47"/>
      <c r="H20" s="47"/>
      <c r="I20" s="48"/>
      <c r="J20" s="49">
        <f>SUM(M20,P20,S20,V20,Y20,AB20,AE20,AH20,AK20,AN20)</f>
        <v>0</v>
      </c>
      <c r="K20" s="50"/>
      <c r="L20" s="51"/>
      <c r="M20" s="49"/>
      <c r="N20" s="52"/>
      <c r="O20" s="53"/>
      <c r="P20" s="54"/>
      <c r="Q20" s="55"/>
      <c r="R20" s="51"/>
      <c r="S20" s="49"/>
      <c r="T20" s="52"/>
      <c r="U20" s="53"/>
      <c r="V20" s="54"/>
      <c r="W20" s="55"/>
      <c r="X20" s="51"/>
      <c r="Y20" s="49"/>
      <c r="Z20" s="52"/>
      <c r="AA20" s="53"/>
      <c r="AB20" s="56"/>
      <c r="AC20" s="55"/>
      <c r="AD20" s="51"/>
      <c r="AE20" s="49"/>
      <c r="AF20" s="52"/>
      <c r="AG20" s="53"/>
      <c r="AH20" s="54"/>
      <c r="AI20" s="55"/>
      <c r="AJ20" s="51"/>
      <c r="AK20" s="49"/>
      <c r="AL20" s="52"/>
      <c r="AM20" s="53"/>
      <c r="AN20" s="49"/>
      <c r="AO20" s="138"/>
    </row>
    <row r="21" spans="1:41" ht="20.25" customHeight="1" x14ac:dyDescent="0.2">
      <c r="A21" s="44">
        <v>7</v>
      </c>
      <c r="B21" s="45"/>
      <c r="C21" s="46"/>
      <c r="D21" s="44">
        <f t="shared" ref="D21:D29" si="1">SUM(K21:L21,N21:O21,Q21:R21,T21:U21,W21:X21,Z21:AA21,AC21:AD21,AF21:AG21,AI21:AJ21,AL21:AM21)</f>
        <v>0</v>
      </c>
      <c r="E21" s="47"/>
      <c r="F21" s="47"/>
      <c r="G21" s="47"/>
      <c r="H21" s="47"/>
      <c r="I21" s="48"/>
      <c r="J21" s="49">
        <f t="shared" ref="J21:J28" si="2">SUM(M21,P21,S21,V21,Y21,AB21,AE21,AH21,AK21,AN21)</f>
        <v>0</v>
      </c>
      <c r="K21" s="50"/>
      <c r="L21" s="51"/>
      <c r="M21" s="49"/>
      <c r="N21" s="52"/>
      <c r="O21" s="53"/>
      <c r="P21" s="54"/>
      <c r="Q21" s="55"/>
      <c r="R21" s="51"/>
      <c r="S21" s="49"/>
      <c r="T21" s="52"/>
      <c r="U21" s="53"/>
      <c r="V21" s="54"/>
      <c r="W21" s="55"/>
      <c r="X21" s="51"/>
      <c r="Y21" s="49"/>
      <c r="Z21" s="52"/>
      <c r="AA21" s="53"/>
      <c r="AB21" s="56"/>
      <c r="AC21" s="55"/>
      <c r="AD21" s="51"/>
      <c r="AE21" s="49"/>
      <c r="AF21" s="52"/>
      <c r="AG21" s="53"/>
      <c r="AH21" s="54"/>
      <c r="AI21" s="55"/>
      <c r="AJ21" s="51"/>
      <c r="AK21" s="49"/>
      <c r="AL21" s="52"/>
      <c r="AM21" s="53"/>
      <c r="AN21" s="49"/>
      <c r="AO21" s="138"/>
    </row>
    <row r="22" spans="1:41" ht="20.25" customHeight="1" x14ac:dyDescent="0.2">
      <c r="A22" s="44">
        <v>8</v>
      </c>
      <c r="B22" s="45"/>
      <c r="C22" s="46"/>
      <c r="D22" s="44">
        <f t="shared" si="1"/>
        <v>0</v>
      </c>
      <c r="E22" s="47"/>
      <c r="F22" s="47"/>
      <c r="G22" s="47"/>
      <c r="H22" s="47"/>
      <c r="I22" s="48"/>
      <c r="J22" s="49">
        <f t="shared" si="2"/>
        <v>0</v>
      </c>
      <c r="K22" s="50"/>
      <c r="L22" s="51"/>
      <c r="M22" s="49"/>
      <c r="N22" s="52"/>
      <c r="O22" s="53"/>
      <c r="P22" s="54"/>
      <c r="Q22" s="55"/>
      <c r="R22" s="51"/>
      <c r="S22" s="49"/>
      <c r="T22" s="52"/>
      <c r="U22" s="53"/>
      <c r="V22" s="54"/>
      <c r="W22" s="55"/>
      <c r="X22" s="51"/>
      <c r="Y22" s="49"/>
      <c r="Z22" s="52"/>
      <c r="AA22" s="53"/>
      <c r="AB22" s="56"/>
      <c r="AC22" s="55"/>
      <c r="AD22" s="51"/>
      <c r="AE22" s="49"/>
      <c r="AF22" s="52"/>
      <c r="AG22" s="53"/>
      <c r="AH22" s="54"/>
      <c r="AI22" s="55"/>
      <c r="AJ22" s="51"/>
      <c r="AK22" s="49"/>
      <c r="AL22" s="52"/>
      <c r="AM22" s="53"/>
      <c r="AN22" s="49"/>
      <c r="AO22" s="138"/>
    </row>
    <row r="23" spans="1:41" ht="20.25" customHeight="1" x14ac:dyDescent="0.2">
      <c r="A23" s="44">
        <v>9</v>
      </c>
      <c r="B23" s="45"/>
      <c r="C23" s="46"/>
      <c r="D23" s="44">
        <f t="shared" si="1"/>
        <v>0</v>
      </c>
      <c r="E23" s="47"/>
      <c r="F23" s="47"/>
      <c r="G23" s="47"/>
      <c r="H23" s="47"/>
      <c r="I23" s="48"/>
      <c r="J23" s="49">
        <f t="shared" si="2"/>
        <v>0</v>
      </c>
      <c r="K23" s="50"/>
      <c r="L23" s="51"/>
      <c r="M23" s="49"/>
      <c r="N23" s="52"/>
      <c r="O23" s="53"/>
      <c r="P23" s="54"/>
      <c r="Q23" s="55"/>
      <c r="R23" s="51"/>
      <c r="S23" s="49"/>
      <c r="T23" s="52"/>
      <c r="U23" s="53"/>
      <c r="V23" s="54"/>
      <c r="W23" s="55"/>
      <c r="X23" s="51"/>
      <c r="Y23" s="49"/>
      <c r="Z23" s="52"/>
      <c r="AA23" s="53"/>
      <c r="AB23" s="56"/>
      <c r="AC23" s="55"/>
      <c r="AD23" s="51"/>
      <c r="AE23" s="49"/>
      <c r="AF23" s="52"/>
      <c r="AG23" s="53"/>
      <c r="AH23" s="54"/>
      <c r="AI23" s="55"/>
      <c r="AJ23" s="51"/>
      <c r="AK23" s="49"/>
      <c r="AL23" s="52"/>
      <c r="AM23" s="53"/>
      <c r="AN23" s="49"/>
      <c r="AO23" s="138"/>
    </row>
    <row r="24" spans="1:41" ht="20.25" customHeight="1" x14ac:dyDescent="0.2">
      <c r="A24" s="44">
        <v>10</v>
      </c>
      <c r="B24" s="45"/>
      <c r="C24" s="46"/>
      <c r="D24" s="44">
        <f t="shared" si="1"/>
        <v>0</v>
      </c>
      <c r="E24" s="47"/>
      <c r="F24" s="47"/>
      <c r="G24" s="47"/>
      <c r="H24" s="47"/>
      <c r="I24" s="48"/>
      <c r="J24" s="49">
        <f t="shared" si="2"/>
        <v>0</v>
      </c>
      <c r="K24" s="50"/>
      <c r="L24" s="51"/>
      <c r="M24" s="49"/>
      <c r="N24" s="52"/>
      <c r="O24" s="53"/>
      <c r="P24" s="54"/>
      <c r="Q24" s="55"/>
      <c r="R24" s="51"/>
      <c r="S24" s="49"/>
      <c r="T24" s="52"/>
      <c r="U24" s="53"/>
      <c r="V24" s="54"/>
      <c r="W24" s="55"/>
      <c r="X24" s="51"/>
      <c r="Y24" s="49"/>
      <c r="Z24" s="52"/>
      <c r="AA24" s="53"/>
      <c r="AB24" s="56"/>
      <c r="AC24" s="55"/>
      <c r="AD24" s="51"/>
      <c r="AE24" s="49"/>
      <c r="AF24" s="52"/>
      <c r="AG24" s="53"/>
      <c r="AH24" s="54"/>
      <c r="AI24" s="55"/>
      <c r="AJ24" s="51"/>
      <c r="AK24" s="49"/>
      <c r="AL24" s="52"/>
      <c r="AM24" s="53"/>
      <c r="AN24" s="49"/>
      <c r="AO24" s="138"/>
    </row>
    <row r="25" spans="1:41" ht="20.25" customHeight="1" x14ac:dyDescent="0.2">
      <c r="A25" s="44">
        <v>11</v>
      </c>
      <c r="B25" s="45"/>
      <c r="C25" s="46"/>
      <c r="D25" s="44">
        <f t="shared" si="1"/>
        <v>0</v>
      </c>
      <c r="E25" s="47"/>
      <c r="F25" s="47"/>
      <c r="G25" s="47"/>
      <c r="H25" s="47"/>
      <c r="I25" s="48"/>
      <c r="J25" s="49">
        <f t="shared" si="2"/>
        <v>0</v>
      </c>
      <c r="K25" s="50"/>
      <c r="L25" s="51"/>
      <c r="M25" s="49"/>
      <c r="N25" s="52"/>
      <c r="O25" s="53"/>
      <c r="P25" s="54"/>
      <c r="Q25" s="55"/>
      <c r="R25" s="51"/>
      <c r="S25" s="49"/>
      <c r="T25" s="52"/>
      <c r="U25" s="53"/>
      <c r="V25" s="54"/>
      <c r="W25" s="55"/>
      <c r="X25" s="51"/>
      <c r="Y25" s="49"/>
      <c r="Z25" s="52"/>
      <c r="AA25" s="53"/>
      <c r="AB25" s="56"/>
      <c r="AC25" s="55"/>
      <c r="AD25" s="51"/>
      <c r="AE25" s="49"/>
      <c r="AF25" s="52"/>
      <c r="AG25" s="53"/>
      <c r="AH25" s="54"/>
      <c r="AI25" s="55"/>
      <c r="AJ25" s="51"/>
      <c r="AK25" s="49"/>
      <c r="AL25" s="52"/>
      <c r="AM25" s="53"/>
      <c r="AN25" s="49"/>
      <c r="AO25" s="138"/>
    </row>
    <row r="26" spans="1:41" ht="20.25" customHeight="1" x14ac:dyDescent="0.2">
      <c r="A26" s="44">
        <v>12</v>
      </c>
      <c r="B26" s="45"/>
      <c r="C26" s="46"/>
      <c r="D26" s="44">
        <f t="shared" si="1"/>
        <v>0</v>
      </c>
      <c r="E26" s="47"/>
      <c r="F26" s="47"/>
      <c r="G26" s="47"/>
      <c r="H26" s="47"/>
      <c r="I26" s="48"/>
      <c r="J26" s="49">
        <f t="shared" si="2"/>
        <v>0</v>
      </c>
      <c r="K26" s="50"/>
      <c r="L26" s="51"/>
      <c r="M26" s="49"/>
      <c r="N26" s="52"/>
      <c r="O26" s="53"/>
      <c r="P26" s="54"/>
      <c r="Q26" s="55"/>
      <c r="R26" s="51"/>
      <c r="S26" s="49"/>
      <c r="T26" s="52"/>
      <c r="U26" s="53"/>
      <c r="V26" s="54"/>
      <c r="W26" s="55"/>
      <c r="X26" s="51"/>
      <c r="Y26" s="49"/>
      <c r="Z26" s="52"/>
      <c r="AA26" s="53"/>
      <c r="AB26" s="56"/>
      <c r="AC26" s="55"/>
      <c r="AD26" s="51"/>
      <c r="AE26" s="49"/>
      <c r="AF26" s="52"/>
      <c r="AG26" s="53"/>
      <c r="AH26" s="54"/>
      <c r="AI26" s="55"/>
      <c r="AJ26" s="51"/>
      <c r="AK26" s="49"/>
      <c r="AL26" s="52"/>
      <c r="AM26" s="53"/>
      <c r="AN26" s="49"/>
      <c r="AO26" s="138"/>
    </row>
    <row r="27" spans="1:41" ht="20.25" customHeight="1" x14ac:dyDescent="0.2">
      <c r="A27" s="44">
        <v>13</v>
      </c>
      <c r="B27" s="45"/>
      <c r="C27" s="46"/>
      <c r="D27" s="44">
        <f t="shared" si="1"/>
        <v>0</v>
      </c>
      <c r="E27" s="47"/>
      <c r="F27" s="47"/>
      <c r="G27" s="47"/>
      <c r="H27" s="47"/>
      <c r="I27" s="48"/>
      <c r="J27" s="49">
        <f t="shared" si="2"/>
        <v>0</v>
      </c>
      <c r="K27" s="50"/>
      <c r="L27" s="51"/>
      <c r="M27" s="49"/>
      <c r="N27" s="52"/>
      <c r="O27" s="53"/>
      <c r="P27" s="54"/>
      <c r="Q27" s="55"/>
      <c r="R27" s="51"/>
      <c r="S27" s="49"/>
      <c r="T27" s="52"/>
      <c r="U27" s="53"/>
      <c r="V27" s="54"/>
      <c r="W27" s="55"/>
      <c r="X27" s="51"/>
      <c r="Y27" s="49"/>
      <c r="Z27" s="52"/>
      <c r="AA27" s="53"/>
      <c r="AB27" s="56"/>
      <c r="AC27" s="55"/>
      <c r="AD27" s="51"/>
      <c r="AE27" s="49"/>
      <c r="AF27" s="52"/>
      <c r="AG27" s="53"/>
      <c r="AH27" s="54"/>
      <c r="AI27" s="55"/>
      <c r="AJ27" s="51"/>
      <c r="AK27" s="49"/>
      <c r="AL27" s="52"/>
      <c r="AM27" s="53"/>
      <c r="AN27" s="49"/>
      <c r="AO27" s="138"/>
    </row>
    <row r="28" spans="1:41" ht="20.25" customHeight="1" x14ac:dyDescent="0.2">
      <c r="A28" s="44">
        <v>14</v>
      </c>
      <c r="B28" s="45"/>
      <c r="C28" s="46"/>
      <c r="D28" s="44">
        <f t="shared" si="1"/>
        <v>0</v>
      </c>
      <c r="E28" s="47"/>
      <c r="F28" s="47"/>
      <c r="G28" s="47"/>
      <c r="H28" s="47"/>
      <c r="I28" s="48"/>
      <c r="J28" s="49">
        <f t="shared" si="2"/>
        <v>0</v>
      </c>
      <c r="K28" s="50"/>
      <c r="L28" s="51"/>
      <c r="M28" s="49"/>
      <c r="N28" s="52"/>
      <c r="O28" s="53"/>
      <c r="P28" s="54"/>
      <c r="Q28" s="55"/>
      <c r="R28" s="51"/>
      <c r="S28" s="49"/>
      <c r="T28" s="52"/>
      <c r="U28" s="53"/>
      <c r="V28" s="54"/>
      <c r="W28" s="55"/>
      <c r="X28" s="51"/>
      <c r="Y28" s="49"/>
      <c r="Z28" s="52"/>
      <c r="AA28" s="53"/>
      <c r="AB28" s="56"/>
      <c r="AC28" s="55"/>
      <c r="AD28" s="51"/>
      <c r="AE28" s="49"/>
      <c r="AF28" s="52"/>
      <c r="AG28" s="53"/>
      <c r="AH28" s="54"/>
      <c r="AI28" s="55"/>
      <c r="AJ28" s="51"/>
      <c r="AK28" s="49"/>
      <c r="AL28" s="52"/>
      <c r="AM28" s="53"/>
      <c r="AN28" s="49"/>
      <c r="AO28" s="138"/>
    </row>
    <row r="29" spans="1:41" ht="20.25" customHeight="1" x14ac:dyDescent="0.2">
      <c r="A29" s="132">
        <v>15</v>
      </c>
      <c r="B29" s="133"/>
      <c r="C29" s="134"/>
      <c r="D29" s="44">
        <f t="shared" si="1"/>
        <v>0</v>
      </c>
      <c r="E29" s="47"/>
      <c r="F29" s="47"/>
      <c r="G29" s="47"/>
      <c r="H29" s="47"/>
      <c r="I29" s="48"/>
      <c r="J29" s="49">
        <f>SUM(M29,P29,S29,V29,Y29,AB29,AE29,AH29,AK29,AN29)</f>
        <v>0</v>
      </c>
      <c r="K29" s="64"/>
      <c r="L29" s="65"/>
      <c r="M29" s="63"/>
      <c r="N29" s="66"/>
      <c r="O29" s="67"/>
      <c r="P29" s="68"/>
      <c r="Q29" s="69"/>
      <c r="R29" s="65"/>
      <c r="S29" s="63"/>
      <c r="T29" s="66"/>
      <c r="U29" s="67"/>
      <c r="V29" s="68"/>
      <c r="W29" s="69"/>
      <c r="X29" s="65"/>
      <c r="Y29" s="63"/>
      <c r="Z29" s="66"/>
      <c r="AA29" s="67"/>
      <c r="AB29" s="70"/>
      <c r="AC29" s="69"/>
      <c r="AD29" s="65"/>
      <c r="AE29" s="63"/>
      <c r="AF29" s="66"/>
      <c r="AG29" s="67"/>
      <c r="AH29" s="68"/>
      <c r="AI29" s="69"/>
      <c r="AJ29" s="65"/>
      <c r="AK29" s="63"/>
      <c r="AL29" s="66"/>
      <c r="AM29" s="67"/>
      <c r="AN29" s="63"/>
      <c r="AO29" s="138"/>
    </row>
    <row r="30" spans="1:41" s="88" customFormat="1" ht="20.25" customHeight="1" x14ac:dyDescent="0.2">
      <c r="A30" s="521" t="s">
        <v>117</v>
      </c>
      <c r="B30" s="521"/>
      <c r="C30" s="73"/>
      <c r="D30" s="74">
        <f>SUM(D20:D29)</f>
        <v>0</v>
      </c>
      <c r="E30" s="75">
        <f t="shared" ref="E30:AN30" si="3">SUM(E20:E29)</f>
        <v>0</v>
      </c>
      <c r="F30" s="75">
        <f t="shared" si="3"/>
        <v>0</v>
      </c>
      <c r="G30" s="75">
        <f t="shared" si="3"/>
        <v>0</v>
      </c>
      <c r="H30" s="75">
        <f t="shared" si="3"/>
        <v>0</v>
      </c>
      <c r="I30" s="76">
        <f t="shared" si="3"/>
        <v>0</v>
      </c>
      <c r="J30" s="77">
        <f t="shared" si="3"/>
        <v>0</v>
      </c>
      <c r="K30" s="78">
        <f t="shared" si="3"/>
        <v>0</v>
      </c>
      <c r="L30" s="79">
        <f t="shared" si="3"/>
        <v>0</v>
      </c>
      <c r="M30" s="80">
        <f t="shared" si="3"/>
        <v>0</v>
      </c>
      <c r="N30" s="81">
        <f t="shared" si="3"/>
        <v>0</v>
      </c>
      <c r="O30" s="82">
        <f t="shared" si="3"/>
        <v>0</v>
      </c>
      <c r="P30" s="83">
        <f t="shared" si="3"/>
        <v>0</v>
      </c>
      <c r="Q30" s="84">
        <f t="shared" si="3"/>
        <v>0</v>
      </c>
      <c r="R30" s="79">
        <f t="shared" si="3"/>
        <v>0</v>
      </c>
      <c r="S30" s="80">
        <f t="shared" si="3"/>
        <v>0</v>
      </c>
      <c r="T30" s="81">
        <f t="shared" si="3"/>
        <v>0</v>
      </c>
      <c r="U30" s="82">
        <f t="shared" si="3"/>
        <v>0</v>
      </c>
      <c r="V30" s="83">
        <f t="shared" si="3"/>
        <v>0</v>
      </c>
      <c r="W30" s="84">
        <f t="shared" si="3"/>
        <v>0</v>
      </c>
      <c r="X30" s="79">
        <f t="shared" si="3"/>
        <v>0</v>
      </c>
      <c r="Y30" s="80">
        <f t="shared" si="3"/>
        <v>0</v>
      </c>
      <c r="Z30" s="81">
        <f t="shared" si="3"/>
        <v>0</v>
      </c>
      <c r="AA30" s="82">
        <f t="shared" si="3"/>
        <v>0</v>
      </c>
      <c r="AB30" s="85">
        <f t="shared" si="3"/>
        <v>0</v>
      </c>
      <c r="AC30" s="84">
        <f t="shared" si="3"/>
        <v>0</v>
      </c>
      <c r="AD30" s="79">
        <f t="shared" si="3"/>
        <v>0</v>
      </c>
      <c r="AE30" s="80">
        <f t="shared" si="3"/>
        <v>0</v>
      </c>
      <c r="AF30" s="81">
        <f t="shared" si="3"/>
        <v>0</v>
      </c>
      <c r="AG30" s="82">
        <f t="shared" si="3"/>
        <v>0</v>
      </c>
      <c r="AH30" s="83">
        <f t="shared" si="3"/>
        <v>0</v>
      </c>
      <c r="AI30" s="84">
        <f t="shared" si="3"/>
        <v>0</v>
      </c>
      <c r="AJ30" s="79">
        <f t="shared" si="3"/>
        <v>0</v>
      </c>
      <c r="AK30" s="80">
        <f t="shared" si="3"/>
        <v>0</v>
      </c>
      <c r="AL30" s="81">
        <f t="shared" si="3"/>
        <v>0</v>
      </c>
      <c r="AM30" s="82">
        <f t="shared" si="3"/>
        <v>0</v>
      </c>
      <c r="AN30" s="80">
        <f t="shared" si="3"/>
        <v>0</v>
      </c>
      <c r="AO30" s="141"/>
    </row>
    <row r="31" spans="1:41" s="94" customFormat="1" ht="25.7" customHeight="1" x14ac:dyDescent="0.2">
      <c r="A31" s="89"/>
      <c r="B31" s="89"/>
      <c r="C31" s="90"/>
      <c r="D31" s="90"/>
      <c r="E31" s="90"/>
      <c r="F31" s="90"/>
      <c r="G31" s="90"/>
      <c r="H31" s="90"/>
      <c r="I31" s="90"/>
      <c r="J31" s="91"/>
      <c r="K31" s="90"/>
      <c r="L31" s="90"/>
      <c r="M31" s="91"/>
      <c r="N31" s="90"/>
      <c r="O31" s="90"/>
      <c r="P31" s="91"/>
      <c r="Q31" s="90"/>
      <c r="R31" s="90"/>
      <c r="S31" s="91"/>
      <c r="T31" s="90"/>
      <c r="U31" s="90"/>
      <c r="V31" s="91"/>
      <c r="W31" s="90"/>
      <c r="X31" s="90"/>
      <c r="Y31" s="91"/>
      <c r="Z31" s="90"/>
      <c r="AA31" s="90"/>
      <c r="AB31" s="91"/>
      <c r="AC31" s="90"/>
      <c r="AD31" s="90"/>
      <c r="AE31" s="91"/>
      <c r="AF31" s="90"/>
      <c r="AG31" s="90"/>
      <c r="AH31" s="91"/>
      <c r="AI31" s="90"/>
      <c r="AJ31" s="90"/>
      <c r="AK31" s="91"/>
      <c r="AL31" s="90"/>
      <c r="AM31" s="90"/>
      <c r="AN31" s="91"/>
    </row>
    <row r="32" spans="1:41" ht="14.25" customHeight="1" x14ac:dyDescent="0.2">
      <c r="A32" s="522" t="s">
        <v>118</v>
      </c>
      <c r="B32" s="523" t="s">
        <v>119</v>
      </c>
      <c r="C32" s="523"/>
      <c r="D32" s="523"/>
      <c r="E32" s="523"/>
      <c r="F32" s="523"/>
      <c r="G32" s="523"/>
      <c r="H32" s="523"/>
      <c r="I32" s="523"/>
      <c r="J32" s="523"/>
      <c r="K32" s="524" t="s">
        <v>7</v>
      </c>
      <c r="L32" s="524"/>
      <c r="M32" s="524"/>
      <c r="N32" s="524"/>
      <c r="O32" s="524"/>
      <c r="P32" s="524"/>
      <c r="Q32" s="519" t="s">
        <v>8</v>
      </c>
      <c r="R32" s="519"/>
      <c r="S32" s="519"/>
      <c r="T32" s="519"/>
      <c r="U32" s="519"/>
      <c r="V32" s="519"/>
      <c r="W32" s="545" t="s">
        <v>9</v>
      </c>
      <c r="X32" s="545"/>
      <c r="Y32" s="545"/>
      <c r="Z32" s="545"/>
      <c r="AA32" s="545"/>
      <c r="AB32" s="545"/>
      <c r="AC32" s="543" t="s">
        <v>218</v>
      </c>
      <c r="AD32" s="543"/>
      <c r="AE32" s="543"/>
      <c r="AF32" s="543"/>
      <c r="AG32" s="543"/>
      <c r="AH32" s="543"/>
      <c r="AI32" s="538" t="s">
        <v>219</v>
      </c>
      <c r="AJ32" s="538"/>
      <c r="AK32" s="538"/>
      <c r="AL32" s="538"/>
      <c r="AM32" s="538"/>
      <c r="AN32" s="538"/>
      <c r="AO32" s="138"/>
    </row>
    <row r="33" spans="1:41" ht="11.25" customHeight="1" x14ac:dyDescent="0.2">
      <c r="A33" s="522"/>
      <c r="B33" s="523"/>
      <c r="C33" s="523"/>
      <c r="D33" s="523"/>
      <c r="E33" s="523"/>
      <c r="F33" s="523"/>
      <c r="G33" s="523"/>
      <c r="H33" s="523"/>
      <c r="I33" s="523"/>
      <c r="J33" s="523"/>
      <c r="K33" s="525" t="s">
        <v>10</v>
      </c>
      <c r="L33" s="525"/>
      <c r="M33" s="525"/>
      <c r="N33" s="526" t="s">
        <v>11</v>
      </c>
      <c r="O33" s="526"/>
      <c r="P33" s="526"/>
      <c r="Q33" s="536" t="s">
        <v>12</v>
      </c>
      <c r="R33" s="536"/>
      <c r="S33" s="536"/>
      <c r="T33" s="544" t="s">
        <v>13</v>
      </c>
      <c r="U33" s="544"/>
      <c r="V33" s="544"/>
      <c r="W33" s="515" t="s">
        <v>14</v>
      </c>
      <c r="X33" s="515"/>
      <c r="Y33" s="515"/>
      <c r="Z33" s="528" t="s">
        <v>15</v>
      </c>
      <c r="AA33" s="528"/>
      <c r="AB33" s="528"/>
      <c r="AC33" s="546" t="s">
        <v>220</v>
      </c>
      <c r="AD33" s="546"/>
      <c r="AE33" s="546"/>
      <c r="AF33" s="530" t="s">
        <v>221</v>
      </c>
      <c r="AG33" s="530"/>
      <c r="AH33" s="530"/>
      <c r="AI33" s="515" t="s">
        <v>222</v>
      </c>
      <c r="AJ33" s="515"/>
      <c r="AK33" s="515"/>
      <c r="AL33" s="516" t="s">
        <v>223</v>
      </c>
      <c r="AM33" s="516"/>
      <c r="AN33" s="516"/>
      <c r="AO33" s="138"/>
    </row>
    <row r="34" spans="1:41" ht="11.25" customHeight="1" x14ac:dyDescent="0.2">
      <c r="A34" s="507" t="s">
        <v>16</v>
      </c>
      <c r="B34" s="508" t="s">
        <v>73</v>
      </c>
      <c r="C34" s="509" t="s">
        <v>18</v>
      </c>
      <c r="D34" s="510" t="s">
        <v>19</v>
      </c>
      <c r="E34" s="511" t="s">
        <v>20</v>
      </c>
      <c r="F34" s="511"/>
      <c r="G34" s="511"/>
      <c r="H34" s="511"/>
      <c r="I34" s="511"/>
      <c r="J34" s="512" t="s">
        <v>21</v>
      </c>
      <c r="K34" s="513" t="s">
        <v>224</v>
      </c>
      <c r="L34" s="513"/>
      <c r="M34" s="513"/>
      <c r="N34" s="514" t="s">
        <v>224</v>
      </c>
      <c r="O34" s="514"/>
      <c r="P34" s="514"/>
      <c r="Q34" s="534" t="s">
        <v>224</v>
      </c>
      <c r="R34" s="534"/>
      <c r="S34" s="534"/>
      <c r="T34" s="540" t="s">
        <v>224</v>
      </c>
      <c r="U34" s="540"/>
      <c r="V34" s="540"/>
      <c r="W34" s="505" t="s">
        <v>224</v>
      </c>
      <c r="X34" s="505"/>
      <c r="Y34" s="505"/>
      <c r="Z34" s="499" t="s">
        <v>224</v>
      </c>
      <c r="AA34" s="499"/>
      <c r="AB34" s="499"/>
      <c r="AC34" s="505" t="s">
        <v>224</v>
      </c>
      <c r="AD34" s="505"/>
      <c r="AE34" s="505"/>
      <c r="AF34" s="514" t="s">
        <v>224</v>
      </c>
      <c r="AG34" s="514"/>
      <c r="AH34" s="514"/>
      <c r="AI34" s="498" t="s">
        <v>224</v>
      </c>
      <c r="AJ34" s="498"/>
      <c r="AK34" s="498"/>
      <c r="AL34" s="506" t="s">
        <v>224</v>
      </c>
      <c r="AM34" s="506"/>
      <c r="AN34" s="506"/>
      <c r="AO34" s="138"/>
    </row>
    <row r="35" spans="1:41" s="30" customFormat="1" ht="29.25" customHeight="1" x14ac:dyDescent="0.2">
      <c r="A35" s="507"/>
      <c r="B35" s="508"/>
      <c r="C35" s="509"/>
      <c r="D35" s="510"/>
      <c r="E35" s="19" t="s">
        <v>74</v>
      </c>
      <c r="F35" s="19" t="s">
        <v>25</v>
      </c>
      <c r="G35" s="19" t="s">
        <v>145</v>
      </c>
      <c r="H35" s="19" t="s">
        <v>27</v>
      </c>
      <c r="I35" s="20" t="s">
        <v>28</v>
      </c>
      <c r="J35" s="512"/>
      <c r="K35" s="21" t="s">
        <v>24</v>
      </c>
      <c r="L35" s="22" t="s">
        <v>25</v>
      </c>
      <c r="M35" s="23" t="s">
        <v>29</v>
      </c>
      <c r="N35" s="24" t="s">
        <v>24</v>
      </c>
      <c r="O35" s="25" t="s">
        <v>25</v>
      </c>
      <c r="P35" s="26" t="s">
        <v>29</v>
      </c>
      <c r="Q35" s="21" t="s">
        <v>24</v>
      </c>
      <c r="R35" s="22" t="s">
        <v>25</v>
      </c>
      <c r="S35" s="23" t="s">
        <v>29</v>
      </c>
      <c r="T35" s="24" t="s">
        <v>24</v>
      </c>
      <c r="U35" s="25" t="s">
        <v>25</v>
      </c>
      <c r="V35" s="26" t="s">
        <v>29</v>
      </c>
      <c r="W35" s="27" t="s">
        <v>24</v>
      </c>
      <c r="X35" s="22" t="s">
        <v>25</v>
      </c>
      <c r="Y35" s="23" t="s">
        <v>29</v>
      </c>
      <c r="Z35" s="24" t="s">
        <v>24</v>
      </c>
      <c r="AA35" s="25" t="s">
        <v>25</v>
      </c>
      <c r="AB35" s="139" t="s">
        <v>29</v>
      </c>
      <c r="AC35" s="27" t="s">
        <v>24</v>
      </c>
      <c r="AD35" s="22" t="s">
        <v>25</v>
      </c>
      <c r="AE35" s="23" t="s">
        <v>29</v>
      </c>
      <c r="AF35" s="24" t="s">
        <v>24</v>
      </c>
      <c r="AG35" s="25" t="s">
        <v>25</v>
      </c>
      <c r="AH35" s="26" t="s">
        <v>29</v>
      </c>
      <c r="AI35" s="21" t="s">
        <v>24</v>
      </c>
      <c r="AJ35" s="22" t="s">
        <v>25</v>
      </c>
      <c r="AK35" s="23" t="s">
        <v>29</v>
      </c>
      <c r="AL35" s="24" t="s">
        <v>24</v>
      </c>
      <c r="AM35" s="25" t="s">
        <v>25</v>
      </c>
      <c r="AN35" s="23" t="s">
        <v>29</v>
      </c>
      <c r="AO35" s="140"/>
    </row>
    <row r="36" spans="1:41" ht="21" customHeight="1" x14ac:dyDescent="0.2">
      <c r="A36" s="44">
        <v>16</v>
      </c>
      <c r="B36" s="45"/>
      <c r="C36" s="47"/>
      <c r="D36" s="44">
        <f>SUM(K36:L36,N36:O36,Q36:R36,T36:U36,W36:X36,Z36:AA36,AC36:AD36,AF36:AG36,AI36:AJ36,AL36:AM36)</f>
        <v>0</v>
      </c>
      <c r="E36" s="47"/>
      <c r="F36" s="47"/>
      <c r="G36" s="47"/>
      <c r="H36" s="47"/>
      <c r="I36" s="48"/>
      <c r="J36" s="49">
        <f>SUM(M36,P36,S36,V36,Y36,AB36,AE36,AH36,AK36,AN36)</f>
        <v>0</v>
      </c>
      <c r="K36" s="50"/>
      <c r="L36" s="51"/>
      <c r="M36" s="49"/>
      <c r="N36" s="52"/>
      <c r="O36" s="53"/>
      <c r="P36" s="54"/>
      <c r="Q36" s="55"/>
      <c r="R36" s="51"/>
      <c r="S36" s="49"/>
      <c r="T36" s="52"/>
      <c r="U36" s="53"/>
      <c r="V36" s="54"/>
      <c r="W36" s="55"/>
      <c r="X36" s="51"/>
      <c r="Y36" s="49"/>
      <c r="Z36" s="52"/>
      <c r="AA36" s="53"/>
      <c r="AB36" s="56"/>
      <c r="AC36" s="55"/>
      <c r="AD36" s="51"/>
      <c r="AE36" s="49"/>
      <c r="AF36" s="52"/>
      <c r="AG36" s="53"/>
      <c r="AH36" s="54"/>
      <c r="AI36" s="55"/>
      <c r="AJ36" s="51"/>
      <c r="AK36" s="49"/>
      <c r="AL36" s="52"/>
      <c r="AM36" s="53"/>
      <c r="AN36" s="49"/>
      <c r="AO36" s="138"/>
    </row>
    <row r="37" spans="1:41" ht="21" customHeight="1" x14ac:dyDescent="0.2">
      <c r="A37" s="44">
        <v>17</v>
      </c>
      <c r="B37" s="45"/>
      <c r="C37" s="47"/>
      <c r="D37" s="44">
        <f t="shared" ref="D37:D44" si="4">SUM(K37:L37,N37:O37,Q37:R37,T37:U37,W37:X37,Z37:AA37,AC37:AD37,AF37:AG37,AI37:AJ37,AL37:AM37)</f>
        <v>0</v>
      </c>
      <c r="E37" s="47"/>
      <c r="F37" s="47"/>
      <c r="G37" s="47"/>
      <c r="H37" s="47"/>
      <c r="I37" s="48"/>
      <c r="J37" s="49">
        <f>SUM(M37,P37,S37,V37,Y37,AB37,AE37,AH37,AK37,AN37)</f>
        <v>0</v>
      </c>
      <c r="K37" s="50"/>
      <c r="L37" s="51"/>
      <c r="M37" s="49"/>
      <c r="N37" s="52"/>
      <c r="O37" s="53"/>
      <c r="P37" s="54"/>
      <c r="Q37" s="55"/>
      <c r="R37" s="51"/>
      <c r="S37" s="49"/>
      <c r="T37" s="52"/>
      <c r="U37" s="53"/>
      <c r="V37" s="54"/>
      <c r="W37" s="55"/>
      <c r="X37" s="51"/>
      <c r="Y37" s="49"/>
      <c r="Z37" s="52"/>
      <c r="AA37" s="53"/>
      <c r="AB37" s="56"/>
      <c r="AC37" s="55"/>
      <c r="AD37" s="51"/>
      <c r="AE37" s="49"/>
      <c r="AF37" s="52"/>
      <c r="AG37" s="53"/>
      <c r="AH37" s="54"/>
      <c r="AI37" s="55"/>
      <c r="AJ37" s="51"/>
      <c r="AK37" s="49"/>
      <c r="AL37" s="52"/>
      <c r="AM37" s="53"/>
      <c r="AN37" s="49"/>
      <c r="AO37" s="138"/>
    </row>
    <row r="38" spans="1:41" ht="21" customHeight="1" x14ac:dyDescent="0.2">
      <c r="A38" s="44">
        <v>18</v>
      </c>
      <c r="B38" s="45"/>
      <c r="C38" s="47"/>
      <c r="D38" s="44">
        <f t="shared" si="4"/>
        <v>0</v>
      </c>
      <c r="E38" s="47"/>
      <c r="F38" s="47"/>
      <c r="G38" s="47"/>
      <c r="H38" s="47"/>
      <c r="I38" s="48"/>
      <c r="J38" s="49">
        <f t="shared" ref="J38:J44" si="5">SUM(M38,P38,S38,V38,Y38,AB38,AE38,AH38,AK38,AN38)</f>
        <v>0</v>
      </c>
      <c r="K38" s="50"/>
      <c r="L38" s="51"/>
      <c r="M38" s="49"/>
      <c r="N38" s="52"/>
      <c r="O38" s="53"/>
      <c r="P38" s="54"/>
      <c r="Q38" s="55"/>
      <c r="R38" s="51"/>
      <c r="S38" s="49"/>
      <c r="T38" s="52"/>
      <c r="U38" s="53"/>
      <c r="V38" s="54"/>
      <c r="W38" s="55"/>
      <c r="X38" s="51"/>
      <c r="Y38" s="49"/>
      <c r="Z38" s="52"/>
      <c r="AA38" s="53"/>
      <c r="AB38" s="56"/>
      <c r="AC38" s="55"/>
      <c r="AD38" s="51"/>
      <c r="AE38" s="49"/>
      <c r="AF38" s="52"/>
      <c r="AG38" s="53"/>
      <c r="AH38" s="54"/>
      <c r="AI38" s="55"/>
      <c r="AJ38" s="51"/>
      <c r="AK38" s="49"/>
      <c r="AL38" s="52"/>
      <c r="AM38" s="53"/>
      <c r="AN38" s="49"/>
      <c r="AO38" s="138"/>
    </row>
    <row r="39" spans="1:41" ht="21" customHeight="1" x14ac:dyDescent="0.2">
      <c r="A39" s="44">
        <v>19</v>
      </c>
      <c r="B39" s="45"/>
      <c r="C39" s="47"/>
      <c r="D39" s="44">
        <f t="shared" si="4"/>
        <v>0</v>
      </c>
      <c r="E39" s="47"/>
      <c r="F39" s="47"/>
      <c r="G39" s="47"/>
      <c r="H39" s="47"/>
      <c r="I39" s="48"/>
      <c r="J39" s="49">
        <f t="shared" si="5"/>
        <v>0</v>
      </c>
      <c r="K39" s="50"/>
      <c r="L39" s="51"/>
      <c r="M39" s="49"/>
      <c r="N39" s="52"/>
      <c r="O39" s="53"/>
      <c r="P39" s="54"/>
      <c r="Q39" s="55"/>
      <c r="R39" s="51"/>
      <c r="S39" s="49"/>
      <c r="T39" s="52"/>
      <c r="U39" s="53"/>
      <c r="V39" s="54"/>
      <c r="W39" s="55"/>
      <c r="X39" s="51"/>
      <c r="Y39" s="49"/>
      <c r="Z39" s="52"/>
      <c r="AA39" s="53"/>
      <c r="AB39" s="56"/>
      <c r="AC39" s="55"/>
      <c r="AD39" s="51"/>
      <c r="AE39" s="49"/>
      <c r="AF39" s="52"/>
      <c r="AG39" s="53"/>
      <c r="AH39" s="54"/>
      <c r="AI39" s="55"/>
      <c r="AJ39" s="51"/>
      <c r="AK39" s="49"/>
      <c r="AL39" s="52"/>
      <c r="AM39" s="53"/>
      <c r="AN39" s="49"/>
      <c r="AO39" s="138"/>
    </row>
    <row r="40" spans="1:41" ht="21" customHeight="1" x14ac:dyDescent="0.2">
      <c r="A40" s="44">
        <v>20</v>
      </c>
      <c r="B40" s="45"/>
      <c r="C40" s="47"/>
      <c r="D40" s="44">
        <f t="shared" si="4"/>
        <v>0</v>
      </c>
      <c r="E40" s="47"/>
      <c r="F40" s="47"/>
      <c r="G40" s="47"/>
      <c r="H40" s="47"/>
      <c r="I40" s="48"/>
      <c r="J40" s="49">
        <f t="shared" si="5"/>
        <v>0</v>
      </c>
      <c r="K40" s="50"/>
      <c r="L40" s="51"/>
      <c r="M40" s="49"/>
      <c r="N40" s="52"/>
      <c r="O40" s="53"/>
      <c r="P40" s="54"/>
      <c r="Q40" s="55"/>
      <c r="R40" s="51"/>
      <c r="S40" s="49"/>
      <c r="T40" s="52"/>
      <c r="U40" s="53"/>
      <c r="V40" s="54"/>
      <c r="W40" s="55"/>
      <c r="X40" s="51"/>
      <c r="Y40" s="49"/>
      <c r="Z40" s="52"/>
      <c r="AA40" s="53"/>
      <c r="AB40" s="56"/>
      <c r="AC40" s="55"/>
      <c r="AD40" s="51"/>
      <c r="AE40" s="49"/>
      <c r="AF40" s="52"/>
      <c r="AG40" s="53"/>
      <c r="AH40" s="54"/>
      <c r="AI40" s="55"/>
      <c r="AJ40" s="51"/>
      <c r="AK40" s="49"/>
      <c r="AL40" s="52"/>
      <c r="AM40" s="53"/>
      <c r="AN40" s="49"/>
      <c r="AO40" s="138"/>
    </row>
    <row r="41" spans="1:41" ht="21" customHeight="1" x14ac:dyDescent="0.2">
      <c r="A41" s="44">
        <v>21</v>
      </c>
      <c r="B41" s="45"/>
      <c r="C41" s="47"/>
      <c r="D41" s="44">
        <f t="shared" si="4"/>
        <v>0</v>
      </c>
      <c r="E41" s="47"/>
      <c r="F41" s="47"/>
      <c r="G41" s="47"/>
      <c r="H41" s="47"/>
      <c r="I41" s="48"/>
      <c r="J41" s="49">
        <f t="shared" si="5"/>
        <v>0</v>
      </c>
      <c r="K41" s="50"/>
      <c r="L41" s="51"/>
      <c r="M41" s="49"/>
      <c r="N41" s="52"/>
      <c r="O41" s="53"/>
      <c r="P41" s="54"/>
      <c r="Q41" s="55"/>
      <c r="R41" s="51"/>
      <c r="S41" s="49"/>
      <c r="T41" s="52"/>
      <c r="U41" s="53"/>
      <c r="V41" s="54"/>
      <c r="W41" s="55"/>
      <c r="X41" s="51"/>
      <c r="Y41" s="49"/>
      <c r="Z41" s="52"/>
      <c r="AA41" s="53"/>
      <c r="AB41" s="56"/>
      <c r="AC41" s="55"/>
      <c r="AD41" s="51"/>
      <c r="AE41" s="49"/>
      <c r="AF41" s="52"/>
      <c r="AG41" s="53"/>
      <c r="AH41" s="54"/>
      <c r="AI41" s="55"/>
      <c r="AJ41" s="51"/>
      <c r="AK41" s="49"/>
      <c r="AL41" s="52"/>
      <c r="AM41" s="53"/>
      <c r="AN41" s="49"/>
      <c r="AO41" s="138"/>
    </row>
    <row r="42" spans="1:41" ht="21" customHeight="1" x14ac:dyDescent="0.2">
      <c r="A42" s="44">
        <v>22</v>
      </c>
      <c r="B42" s="45"/>
      <c r="C42" s="47"/>
      <c r="D42" s="44">
        <f t="shared" si="4"/>
        <v>0</v>
      </c>
      <c r="E42" s="47"/>
      <c r="F42" s="47"/>
      <c r="G42" s="47"/>
      <c r="H42" s="47"/>
      <c r="I42" s="48"/>
      <c r="J42" s="49">
        <f t="shared" si="5"/>
        <v>0</v>
      </c>
      <c r="K42" s="50"/>
      <c r="L42" s="51"/>
      <c r="M42" s="49"/>
      <c r="N42" s="52"/>
      <c r="O42" s="53"/>
      <c r="P42" s="54"/>
      <c r="Q42" s="55"/>
      <c r="R42" s="51"/>
      <c r="S42" s="49"/>
      <c r="T42" s="52"/>
      <c r="U42" s="53"/>
      <c r="V42" s="54"/>
      <c r="W42" s="55"/>
      <c r="X42" s="51"/>
      <c r="Y42" s="49"/>
      <c r="Z42" s="52"/>
      <c r="AA42" s="53"/>
      <c r="AB42" s="56"/>
      <c r="AC42" s="55"/>
      <c r="AD42" s="51"/>
      <c r="AE42" s="49"/>
      <c r="AF42" s="52"/>
      <c r="AG42" s="53"/>
      <c r="AH42" s="54"/>
      <c r="AI42" s="55"/>
      <c r="AJ42" s="51"/>
      <c r="AK42" s="49"/>
      <c r="AL42" s="52"/>
      <c r="AM42" s="53"/>
      <c r="AN42" s="49"/>
      <c r="AO42" s="138"/>
    </row>
    <row r="43" spans="1:41" ht="21" customHeight="1" x14ac:dyDescent="0.2">
      <c r="A43" s="44">
        <v>23</v>
      </c>
      <c r="B43" s="45"/>
      <c r="C43" s="47"/>
      <c r="D43" s="44">
        <f t="shared" si="4"/>
        <v>0</v>
      </c>
      <c r="E43" s="47"/>
      <c r="F43" s="47"/>
      <c r="G43" s="47"/>
      <c r="H43" s="47"/>
      <c r="I43" s="48"/>
      <c r="J43" s="49">
        <f t="shared" si="5"/>
        <v>0</v>
      </c>
      <c r="K43" s="50"/>
      <c r="L43" s="51"/>
      <c r="M43" s="49"/>
      <c r="N43" s="52"/>
      <c r="O43" s="53"/>
      <c r="P43" s="54"/>
      <c r="Q43" s="55"/>
      <c r="R43" s="51"/>
      <c r="S43" s="49"/>
      <c r="T43" s="52"/>
      <c r="U43" s="53"/>
      <c r="V43" s="54"/>
      <c r="W43" s="55"/>
      <c r="X43" s="51"/>
      <c r="Y43" s="49"/>
      <c r="Z43" s="52"/>
      <c r="AA43" s="53"/>
      <c r="AB43" s="56"/>
      <c r="AC43" s="55"/>
      <c r="AD43" s="51"/>
      <c r="AE43" s="49"/>
      <c r="AF43" s="52"/>
      <c r="AG43" s="53"/>
      <c r="AH43" s="54"/>
      <c r="AI43" s="55"/>
      <c r="AJ43" s="51"/>
      <c r="AK43" s="49"/>
      <c r="AL43" s="52"/>
      <c r="AM43" s="53"/>
      <c r="AN43" s="49"/>
      <c r="AO43" s="138"/>
    </row>
    <row r="44" spans="1:41" ht="21" customHeight="1" x14ac:dyDescent="0.2">
      <c r="A44" s="44">
        <v>24</v>
      </c>
      <c r="B44" s="45"/>
      <c r="C44" s="47"/>
      <c r="D44" s="44">
        <f t="shared" si="4"/>
        <v>0</v>
      </c>
      <c r="E44" s="47"/>
      <c r="F44" s="47"/>
      <c r="G44" s="47"/>
      <c r="H44" s="47"/>
      <c r="I44" s="48"/>
      <c r="J44" s="49">
        <f t="shared" si="5"/>
        <v>0</v>
      </c>
      <c r="K44" s="50"/>
      <c r="L44" s="51"/>
      <c r="M44" s="49"/>
      <c r="N44" s="52"/>
      <c r="O44" s="53"/>
      <c r="P44" s="54"/>
      <c r="Q44" s="55"/>
      <c r="R44" s="51"/>
      <c r="S44" s="49"/>
      <c r="T44" s="52"/>
      <c r="U44" s="53"/>
      <c r="V44" s="54"/>
      <c r="W44" s="55"/>
      <c r="X44" s="51"/>
      <c r="Y44" s="49"/>
      <c r="Z44" s="52"/>
      <c r="AA44" s="53"/>
      <c r="AB44" s="56"/>
      <c r="AC44" s="55"/>
      <c r="AD44" s="51"/>
      <c r="AE44" s="49"/>
      <c r="AF44" s="52"/>
      <c r="AG44" s="53"/>
      <c r="AH44" s="54"/>
      <c r="AI44" s="55"/>
      <c r="AJ44" s="51"/>
      <c r="AK44" s="49"/>
      <c r="AL44" s="52"/>
      <c r="AM44" s="53"/>
      <c r="AN44" s="49"/>
      <c r="AO44" s="138"/>
    </row>
    <row r="45" spans="1:41" ht="21" customHeight="1" x14ac:dyDescent="0.2">
      <c r="A45" s="132">
        <v>25</v>
      </c>
      <c r="B45" s="133"/>
      <c r="C45" s="135"/>
      <c r="D45" s="44">
        <f>SUM(K45:L45,N45:O45,Q45:R45,T45:U45,W45:X45,Z45:AA45,AC45:AD45,AF45:AG45,AI45:AJ45,AL45:AM45)</f>
        <v>0</v>
      </c>
      <c r="E45" s="47"/>
      <c r="F45" s="47"/>
      <c r="G45" s="47"/>
      <c r="H45" s="47"/>
      <c r="I45" s="48"/>
      <c r="J45" s="49">
        <f>SUM(M45,P45,S45,V45,Y45,AB45,AE45,AH45,AK45,AN45)</f>
        <v>0</v>
      </c>
      <c r="K45" s="64"/>
      <c r="L45" s="65"/>
      <c r="M45" s="63"/>
      <c r="N45" s="66"/>
      <c r="O45" s="67"/>
      <c r="P45" s="68"/>
      <c r="Q45" s="69"/>
      <c r="R45" s="65"/>
      <c r="S45" s="63"/>
      <c r="T45" s="66"/>
      <c r="U45" s="67"/>
      <c r="V45" s="68"/>
      <c r="W45" s="69"/>
      <c r="X45" s="65"/>
      <c r="Y45" s="63"/>
      <c r="Z45" s="66"/>
      <c r="AA45" s="67"/>
      <c r="AB45" s="70"/>
      <c r="AC45" s="69"/>
      <c r="AD45" s="65"/>
      <c r="AE45" s="63"/>
      <c r="AF45" s="66"/>
      <c r="AG45" s="67"/>
      <c r="AH45" s="68"/>
      <c r="AI45" s="69"/>
      <c r="AJ45" s="65"/>
      <c r="AK45" s="63"/>
      <c r="AL45" s="66"/>
      <c r="AM45" s="67"/>
      <c r="AN45" s="63"/>
      <c r="AO45" s="138"/>
    </row>
    <row r="46" spans="1:41" s="88" customFormat="1" ht="21" customHeight="1" x14ac:dyDescent="0.2">
      <c r="A46" s="500" t="s">
        <v>128</v>
      </c>
      <c r="B46" s="500"/>
      <c r="C46" s="109"/>
      <c r="D46" s="74">
        <f>SUM(D36:D45)</f>
        <v>0</v>
      </c>
      <c r="E46" s="75">
        <f t="shared" ref="E46:AN46" si="6">SUM(E36:E45)</f>
        <v>0</v>
      </c>
      <c r="F46" s="75">
        <f t="shared" si="6"/>
        <v>0</v>
      </c>
      <c r="G46" s="75">
        <f t="shared" si="6"/>
        <v>0</v>
      </c>
      <c r="H46" s="75">
        <f t="shared" si="6"/>
        <v>0</v>
      </c>
      <c r="I46" s="76">
        <f t="shared" si="6"/>
        <v>0</v>
      </c>
      <c r="J46" s="85">
        <f t="shared" si="6"/>
        <v>0</v>
      </c>
      <c r="K46" s="78">
        <f t="shared" si="6"/>
        <v>0</v>
      </c>
      <c r="L46" s="79">
        <f t="shared" si="6"/>
        <v>0</v>
      </c>
      <c r="M46" s="80">
        <f t="shared" si="6"/>
        <v>0</v>
      </c>
      <c r="N46" s="81">
        <f t="shared" si="6"/>
        <v>0</v>
      </c>
      <c r="O46" s="82">
        <f t="shared" si="6"/>
        <v>0</v>
      </c>
      <c r="P46" s="83">
        <f t="shared" si="6"/>
        <v>0</v>
      </c>
      <c r="Q46" s="84">
        <f t="shared" si="6"/>
        <v>0</v>
      </c>
      <c r="R46" s="79">
        <f t="shared" si="6"/>
        <v>0</v>
      </c>
      <c r="S46" s="80">
        <f t="shared" si="6"/>
        <v>0</v>
      </c>
      <c r="T46" s="81">
        <f t="shared" si="6"/>
        <v>0</v>
      </c>
      <c r="U46" s="82">
        <f t="shared" si="6"/>
        <v>0</v>
      </c>
      <c r="V46" s="83">
        <f t="shared" si="6"/>
        <v>0</v>
      </c>
      <c r="W46" s="84">
        <f t="shared" si="6"/>
        <v>0</v>
      </c>
      <c r="X46" s="79">
        <f t="shared" si="6"/>
        <v>0</v>
      </c>
      <c r="Y46" s="80">
        <f t="shared" si="6"/>
        <v>0</v>
      </c>
      <c r="Z46" s="81">
        <f t="shared" si="6"/>
        <v>0</v>
      </c>
      <c r="AA46" s="82">
        <f t="shared" si="6"/>
        <v>0</v>
      </c>
      <c r="AB46" s="85">
        <f t="shared" si="6"/>
        <v>0</v>
      </c>
      <c r="AC46" s="84">
        <f t="shared" si="6"/>
        <v>0</v>
      </c>
      <c r="AD46" s="79">
        <f t="shared" si="6"/>
        <v>0</v>
      </c>
      <c r="AE46" s="80">
        <f t="shared" si="6"/>
        <v>0</v>
      </c>
      <c r="AF46" s="81">
        <f t="shared" si="6"/>
        <v>0</v>
      </c>
      <c r="AG46" s="82">
        <f t="shared" si="6"/>
        <v>0</v>
      </c>
      <c r="AH46" s="83">
        <f t="shared" si="6"/>
        <v>0</v>
      </c>
      <c r="AI46" s="84">
        <f t="shared" si="6"/>
        <v>0</v>
      </c>
      <c r="AJ46" s="79">
        <f t="shared" si="6"/>
        <v>0</v>
      </c>
      <c r="AK46" s="80">
        <f t="shared" si="6"/>
        <v>0</v>
      </c>
      <c r="AL46" s="81">
        <f t="shared" si="6"/>
        <v>0</v>
      </c>
      <c r="AM46" s="82">
        <f t="shared" si="6"/>
        <v>0</v>
      </c>
      <c r="AN46" s="80">
        <f t="shared" si="6"/>
        <v>0</v>
      </c>
      <c r="AO46" s="141"/>
    </row>
    <row r="47" spans="1:41" s="100" customFormat="1" ht="21.95" customHeight="1" x14ac:dyDescent="0.2">
      <c r="A47" s="501" t="s">
        <v>129</v>
      </c>
      <c r="B47" s="501"/>
      <c r="C47" s="501"/>
      <c r="D47" s="110">
        <f>SUM(D14,D30,D46)</f>
        <v>0</v>
      </c>
      <c r="E47" s="111">
        <f t="shared" ref="E47:J47" si="7">SUM(E14,E30,E46)</f>
        <v>0</v>
      </c>
      <c r="F47" s="111">
        <f t="shared" si="7"/>
        <v>0</v>
      </c>
      <c r="G47" s="111">
        <f t="shared" si="7"/>
        <v>0</v>
      </c>
      <c r="H47" s="111">
        <f t="shared" si="7"/>
        <v>0</v>
      </c>
      <c r="I47" s="112">
        <f t="shared" si="7"/>
        <v>0</v>
      </c>
      <c r="J47" s="113">
        <f t="shared" si="7"/>
        <v>0</v>
      </c>
      <c r="K47" s="502">
        <f>SUM(K14:L14,K30:L30,K46:L46)</f>
        <v>0</v>
      </c>
      <c r="L47" s="502"/>
      <c r="M47" s="114"/>
      <c r="N47" s="503">
        <f>SUM(N14:O14,N30:O30,N46:O46)</f>
        <v>0</v>
      </c>
      <c r="O47" s="503"/>
      <c r="P47" s="115"/>
      <c r="Q47" s="504">
        <f>SUM(Q14:R14,Q30:R30,Q46:R46)</f>
        <v>0</v>
      </c>
      <c r="R47" s="504"/>
      <c r="S47" s="114"/>
      <c r="T47" s="503">
        <f>SUM(T14:U14,T30:U30,T46:U46)</f>
        <v>0</v>
      </c>
      <c r="U47" s="503"/>
      <c r="V47" s="115"/>
      <c r="W47" s="504">
        <f>SUM(W14:X14,W30:X30,W46:X46)</f>
        <v>0</v>
      </c>
      <c r="X47" s="504"/>
      <c r="Y47" s="114"/>
      <c r="Z47" s="503">
        <f>SUM(Z14:AA14,Z30:AA30,Z46:AA46)</f>
        <v>0</v>
      </c>
      <c r="AA47" s="503"/>
      <c r="AB47" s="142"/>
      <c r="AC47" s="504">
        <f>SUM(AC14:AD14,AC30:AD30,AC46:AD46)</f>
        <v>0</v>
      </c>
      <c r="AD47" s="504"/>
      <c r="AE47" s="114"/>
      <c r="AF47" s="503">
        <f>SUM(AF14:AG14,AF30:AG30,AF46:AG46)</f>
        <v>0</v>
      </c>
      <c r="AG47" s="503"/>
      <c r="AH47" s="115"/>
      <c r="AI47" s="504">
        <f>SUM(AI14:AJ14,AI30:AJ30,AI46:AJ46)</f>
        <v>0</v>
      </c>
      <c r="AJ47" s="504"/>
      <c r="AK47" s="114"/>
      <c r="AL47" s="503">
        <f>SUM(AL14:AM14,AL30:AM30,AL46:AM46)</f>
        <v>0</v>
      </c>
      <c r="AM47" s="503"/>
      <c r="AN47" s="114"/>
      <c r="AO47" s="143"/>
    </row>
    <row r="48" spans="1:41" s="100" customFormat="1" ht="21.95" customHeight="1" x14ac:dyDescent="0.2">
      <c r="A48" s="494" t="s">
        <v>130</v>
      </c>
      <c r="B48" s="494"/>
      <c r="C48" s="494"/>
      <c r="D48" s="494"/>
      <c r="E48" s="494"/>
      <c r="F48" s="494"/>
      <c r="G48" s="494"/>
      <c r="H48" s="494"/>
      <c r="I48" s="494"/>
      <c r="J48" s="494"/>
      <c r="K48" s="495">
        <f>SUM(K47,N47)</f>
        <v>0</v>
      </c>
      <c r="L48" s="495"/>
      <c r="M48" s="495"/>
      <c r="N48" s="495"/>
      <c r="O48" s="495"/>
      <c r="P48" s="495"/>
      <c r="Q48" s="496">
        <f>SUM(Q47,T47)</f>
        <v>0</v>
      </c>
      <c r="R48" s="496"/>
      <c r="S48" s="496"/>
      <c r="T48" s="496"/>
      <c r="U48" s="496"/>
      <c r="V48" s="496"/>
      <c r="W48" s="539">
        <f>SUM(W47,Z47)</f>
        <v>0</v>
      </c>
      <c r="X48" s="539"/>
      <c r="Y48" s="539"/>
      <c r="Z48" s="539"/>
      <c r="AA48" s="539"/>
      <c r="AB48" s="539"/>
      <c r="AC48" s="541">
        <f>SUM(AC47,AF47)</f>
        <v>0</v>
      </c>
      <c r="AD48" s="541"/>
      <c r="AE48" s="541"/>
      <c r="AF48" s="541"/>
      <c r="AG48" s="541"/>
      <c r="AH48" s="541"/>
      <c r="AI48" s="542">
        <f>SUM(AI47,AL47)</f>
        <v>0</v>
      </c>
      <c r="AJ48" s="542"/>
      <c r="AK48" s="542"/>
      <c r="AL48" s="542"/>
      <c r="AM48" s="542"/>
      <c r="AN48" s="542"/>
      <c r="AO48" s="143"/>
    </row>
    <row r="49" spans="1:40" s="7" customFormat="1" ht="21.95" customHeight="1" x14ac:dyDescent="0.2">
      <c r="A49" s="487" t="s">
        <v>131</v>
      </c>
      <c r="B49" s="487"/>
      <c r="C49" s="487"/>
      <c r="D49" s="487"/>
      <c r="E49" s="487"/>
      <c r="F49" s="487"/>
      <c r="G49" s="487"/>
      <c r="H49" s="487"/>
      <c r="I49" s="487"/>
      <c r="J49" s="487"/>
      <c r="K49" s="488">
        <f>SUM(K48,Q48,W48,AC48,AI48)</f>
        <v>0</v>
      </c>
      <c r="L49" s="488"/>
      <c r="M49" s="488"/>
      <c r="N49" s="488"/>
      <c r="O49" s="488"/>
      <c r="P49" s="488"/>
      <c r="Q49" s="488"/>
      <c r="R49" s="488"/>
      <c r="S49" s="488"/>
      <c r="T49" s="488"/>
      <c r="U49" s="488"/>
      <c r="V49" s="488"/>
      <c r="W49" s="488"/>
      <c r="X49" s="488"/>
      <c r="Y49" s="488"/>
      <c r="Z49" s="488"/>
      <c r="AA49" s="488"/>
      <c r="AB49" s="488"/>
      <c r="AC49" s="488"/>
      <c r="AD49" s="488"/>
      <c r="AE49" s="488"/>
      <c r="AF49" s="488"/>
      <c r="AG49" s="488"/>
      <c r="AH49" s="488"/>
      <c r="AI49" s="488"/>
      <c r="AJ49" s="488"/>
      <c r="AK49" s="488"/>
      <c r="AL49" s="488"/>
      <c r="AM49" s="488"/>
      <c r="AN49" s="488"/>
    </row>
    <row r="50" spans="1:40" s="8" customFormat="1" ht="14.25" customHeight="1" x14ac:dyDescent="0.2">
      <c r="A50" s="144"/>
      <c r="B50" s="144"/>
      <c r="C50" s="144"/>
      <c r="D50" s="144"/>
      <c r="E50" s="144"/>
      <c r="F50" s="144"/>
      <c r="G50" s="144"/>
      <c r="H50" s="144"/>
      <c r="I50" s="144"/>
      <c r="J50" s="144"/>
      <c r="K50" s="144"/>
      <c r="L50" s="144"/>
      <c r="M50" s="144"/>
      <c r="N50" s="144"/>
      <c r="O50" s="144"/>
      <c r="P50" s="144"/>
      <c r="Q50" s="144"/>
      <c r="R50" s="144"/>
      <c r="S50" s="144"/>
      <c r="T50" s="144"/>
      <c r="U50" s="144"/>
      <c r="V50" s="144"/>
      <c r="W50" s="144"/>
      <c r="X50" s="144"/>
      <c r="Y50" s="144"/>
      <c r="Z50" s="144"/>
      <c r="AA50" s="144"/>
      <c r="AB50" s="144"/>
    </row>
    <row r="51" spans="1:40" s="100" customFormat="1" ht="20.25" customHeight="1" x14ac:dyDescent="0.2">
      <c r="A51" s="490" t="s">
        <v>209</v>
      </c>
      <c r="B51" s="490"/>
      <c r="C51" s="490"/>
      <c r="D51" s="490"/>
      <c r="E51" s="490"/>
      <c r="F51" s="490"/>
      <c r="G51" s="490"/>
      <c r="H51" s="490"/>
      <c r="I51" s="490"/>
      <c r="J51" s="490"/>
      <c r="K51" s="491">
        <v>0</v>
      </c>
      <c r="L51" s="491"/>
      <c r="M51" s="491"/>
      <c r="N51" s="492">
        <v>0</v>
      </c>
      <c r="O51" s="492"/>
      <c r="P51" s="492"/>
      <c r="Q51" s="491">
        <v>0</v>
      </c>
      <c r="R51" s="491"/>
      <c r="S51" s="491"/>
      <c r="T51" s="492">
        <v>0</v>
      </c>
      <c r="U51" s="492"/>
      <c r="V51" s="492"/>
      <c r="W51" s="491">
        <v>0</v>
      </c>
      <c r="X51" s="491"/>
      <c r="Y51" s="491"/>
      <c r="Z51" s="492">
        <v>0</v>
      </c>
      <c r="AA51" s="492"/>
      <c r="AB51" s="492"/>
      <c r="AC51" s="491">
        <v>0</v>
      </c>
      <c r="AD51" s="491"/>
      <c r="AE51" s="491"/>
      <c r="AF51" s="492">
        <v>0</v>
      </c>
      <c r="AG51" s="492"/>
      <c r="AH51" s="492"/>
      <c r="AI51" s="491">
        <v>0</v>
      </c>
      <c r="AJ51" s="491"/>
      <c r="AK51" s="491"/>
      <c r="AL51" s="492">
        <v>0</v>
      </c>
      <c r="AM51" s="492"/>
      <c r="AN51" s="492"/>
    </row>
    <row r="52" spans="1:40" s="124" customFormat="1" ht="33.950000000000003" customHeight="1" x14ac:dyDescent="0.2">
      <c r="B52" s="125" t="s">
        <v>225</v>
      </c>
    </row>
    <row r="53" spans="1:40" s="124" customFormat="1" ht="22.7" customHeight="1" x14ac:dyDescent="0.2">
      <c r="B53" s="125"/>
    </row>
    <row r="54" spans="1:40" s="124" customFormat="1" ht="22.7" customHeight="1" x14ac:dyDescent="0.2">
      <c r="B54" s="125" t="s">
        <v>135</v>
      </c>
    </row>
    <row r="55" spans="1:40" ht="22.7" customHeight="1" x14ac:dyDescent="0.2">
      <c r="B55" s="7"/>
      <c r="T55" s="228"/>
      <c r="U55" s="228"/>
      <c r="V55" s="228"/>
      <c r="W55" s="228"/>
      <c r="X55" s="228"/>
      <c r="Y55" s="228"/>
      <c r="Z55" s="228"/>
      <c r="AA55" s="228"/>
      <c r="AL55" s="228"/>
      <c r="AM55" s="228"/>
      <c r="AN55" s="228"/>
    </row>
    <row r="56" spans="1:40" ht="22.7" customHeight="1" x14ac:dyDescent="0.2">
      <c r="T56" s="127"/>
      <c r="U56" s="127"/>
      <c r="V56" s="127"/>
      <c r="W56" s="127"/>
      <c r="X56" s="127"/>
      <c r="Y56" s="127"/>
      <c r="Z56" s="127"/>
      <c r="AA56" s="127"/>
      <c r="AL56" s="127"/>
      <c r="AM56" s="127"/>
      <c r="AN56" s="127"/>
    </row>
    <row r="57" spans="1:40" ht="12.95" customHeight="1" x14ac:dyDescent="0.2">
      <c r="B57" s="128" t="s">
        <v>136</v>
      </c>
      <c r="T57" s="228"/>
      <c r="U57" s="228"/>
      <c r="V57" s="228"/>
      <c r="W57" s="228"/>
      <c r="X57" s="228"/>
      <c r="Y57" s="228"/>
      <c r="Z57" s="228"/>
      <c r="AA57" s="228"/>
      <c r="AB57" s="228"/>
      <c r="AL57" s="228"/>
      <c r="AM57" s="228"/>
      <c r="AN57" s="228"/>
    </row>
    <row r="58" spans="1:40" ht="12.95" customHeight="1" x14ac:dyDescent="0.2">
      <c r="B58" s="129" t="s">
        <v>137</v>
      </c>
      <c r="T58" s="493" t="s">
        <v>138</v>
      </c>
      <c r="U58" s="493"/>
      <c r="V58" s="493"/>
      <c r="W58" s="493"/>
      <c r="X58" s="493"/>
      <c r="Y58" s="493"/>
      <c r="Z58" s="493"/>
      <c r="AA58" s="493"/>
      <c r="AB58" s="228"/>
      <c r="AD58" s="493" t="s">
        <v>138</v>
      </c>
      <c r="AE58" s="493"/>
      <c r="AF58" s="493"/>
      <c r="AG58" s="493"/>
      <c r="AH58" s="493"/>
      <c r="AI58" s="493"/>
      <c r="AJ58" s="493"/>
      <c r="AK58" s="493"/>
      <c r="AL58" s="127"/>
    </row>
    <row r="59" spans="1:40" ht="12.95" customHeight="1" x14ac:dyDescent="0.2">
      <c r="B59" s="129" t="s">
        <v>139</v>
      </c>
      <c r="T59" s="486" t="s">
        <v>140</v>
      </c>
      <c r="U59" s="486"/>
      <c r="V59" s="486"/>
      <c r="W59" s="486"/>
      <c r="X59" s="486"/>
      <c r="Y59" s="486"/>
      <c r="Z59" s="486"/>
      <c r="AA59" s="486"/>
      <c r="AB59" s="127"/>
      <c r="AD59" s="486" t="s">
        <v>141</v>
      </c>
      <c r="AE59" s="486"/>
      <c r="AF59" s="486"/>
      <c r="AG59" s="486"/>
      <c r="AH59" s="486"/>
      <c r="AI59" s="486"/>
      <c r="AJ59" s="486"/>
      <c r="AK59" s="486"/>
    </row>
    <row r="60" spans="1:40" x14ac:dyDescent="0.2">
      <c r="B60" s="129" t="s">
        <v>142</v>
      </c>
    </row>
  </sheetData>
  <sheetProtection selectLockedCells="1" selectUnlockedCells="1"/>
  <mergeCells count="139">
    <mergeCell ref="B1:M1"/>
    <mergeCell ref="B2:M2"/>
    <mergeCell ref="B3:M3"/>
    <mergeCell ref="A5:A6"/>
    <mergeCell ref="B5:J6"/>
    <mergeCell ref="K5:P5"/>
    <mergeCell ref="AC5:AH5"/>
    <mergeCell ref="AI5:AN5"/>
    <mergeCell ref="K6:M6"/>
    <mergeCell ref="N6:P6"/>
    <mergeCell ref="Q6:S6"/>
    <mergeCell ref="T6:V6"/>
    <mergeCell ref="W6:Y6"/>
    <mergeCell ref="Z6:AB6"/>
    <mergeCell ref="AC6:AE6"/>
    <mergeCell ref="AF6:AH6"/>
    <mergeCell ref="Q5:V5"/>
    <mergeCell ref="W5:AB5"/>
    <mergeCell ref="AL6:AN6"/>
    <mergeCell ref="A16:A17"/>
    <mergeCell ref="B16:J17"/>
    <mergeCell ref="K16:P16"/>
    <mergeCell ref="K17:M17"/>
    <mergeCell ref="N17:P17"/>
    <mergeCell ref="Z7:AB7"/>
    <mergeCell ref="W17:Y17"/>
    <mergeCell ref="AI6:AK6"/>
    <mergeCell ref="AI7:AK7"/>
    <mergeCell ref="AC7:AE7"/>
    <mergeCell ref="AF7:AH7"/>
    <mergeCell ref="A7:A8"/>
    <mergeCell ref="B7:B8"/>
    <mergeCell ref="C7:C8"/>
    <mergeCell ref="D7:D8"/>
    <mergeCell ref="K7:M7"/>
    <mergeCell ref="N7:P7"/>
    <mergeCell ref="E7:I7"/>
    <mergeCell ref="J7:J8"/>
    <mergeCell ref="A14:B14"/>
    <mergeCell ref="AL7:AN7"/>
    <mergeCell ref="AC16:AH16"/>
    <mergeCell ref="AI16:AN16"/>
    <mergeCell ref="Q17:S17"/>
    <mergeCell ref="T17:V17"/>
    <mergeCell ref="W18:Y18"/>
    <mergeCell ref="Z18:AB18"/>
    <mergeCell ref="AC18:AE18"/>
    <mergeCell ref="AF18:AH18"/>
    <mergeCell ref="AI17:AK17"/>
    <mergeCell ref="AL17:AN17"/>
    <mergeCell ref="AI18:AK18"/>
    <mergeCell ref="AL18:AN18"/>
    <mergeCell ref="AC17:AE17"/>
    <mergeCell ref="AF17:AH17"/>
    <mergeCell ref="Q16:V16"/>
    <mergeCell ref="W16:AB16"/>
    <mergeCell ref="Q7:S7"/>
    <mergeCell ref="T7:V7"/>
    <mergeCell ref="W7:Y7"/>
    <mergeCell ref="Z17:AB17"/>
    <mergeCell ref="A30:B30"/>
    <mergeCell ref="A32:A33"/>
    <mergeCell ref="B32:J33"/>
    <mergeCell ref="K32:P32"/>
    <mergeCell ref="Q18:S18"/>
    <mergeCell ref="T18:V18"/>
    <mergeCell ref="A18:A19"/>
    <mergeCell ref="B18:B19"/>
    <mergeCell ref="C18:C19"/>
    <mergeCell ref="D18:D19"/>
    <mergeCell ref="E18:I18"/>
    <mergeCell ref="J18:J19"/>
    <mergeCell ref="K18:M18"/>
    <mergeCell ref="N18:P18"/>
    <mergeCell ref="AI32:AN32"/>
    <mergeCell ref="Q33:S33"/>
    <mergeCell ref="T33:V33"/>
    <mergeCell ref="W33:Y33"/>
    <mergeCell ref="Z33:AB33"/>
    <mergeCell ref="AI33:AK33"/>
    <mergeCell ref="AL33:AN33"/>
    <mergeCell ref="AF33:AH33"/>
    <mergeCell ref="Q32:V32"/>
    <mergeCell ref="W32:AB32"/>
    <mergeCell ref="AC33:AE33"/>
    <mergeCell ref="A34:A35"/>
    <mergeCell ref="B34:B35"/>
    <mergeCell ref="C34:C35"/>
    <mergeCell ref="D34:D35"/>
    <mergeCell ref="AC32:AH32"/>
    <mergeCell ref="K33:M33"/>
    <mergeCell ref="N33:P33"/>
    <mergeCell ref="Q47:R47"/>
    <mergeCell ref="T47:U47"/>
    <mergeCell ref="AC34:AE34"/>
    <mergeCell ref="AF34:AH34"/>
    <mergeCell ref="E34:I34"/>
    <mergeCell ref="J34:J35"/>
    <mergeCell ref="Z34:AB34"/>
    <mergeCell ref="A46:B46"/>
    <mergeCell ref="A47:C47"/>
    <mergeCell ref="K47:L47"/>
    <mergeCell ref="N47:O47"/>
    <mergeCell ref="AL47:AM47"/>
    <mergeCell ref="K34:M34"/>
    <mergeCell ref="N34:P34"/>
    <mergeCell ref="Q34:S34"/>
    <mergeCell ref="T34:V34"/>
    <mergeCell ref="W34:Y34"/>
    <mergeCell ref="K51:M51"/>
    <mergeCell ref="AI34:AK34"/>
    <mergeCell ref="AL34:AN34"/>
    <mergeCell ref="AC48:AH48"/>
    <mergeCell ref="AI48:AN48"/>
    <mergeCell ref="W47:X47"/>
    <mergeCell ref="Z47:AA47"/>
    <mergeCell ref="AC47:AD47"/>
    <mergeCell ref="AF47:AG47"/>
    <mergeCell ref="AI47:AJ47"/>
    <mergeCell ref="AI51:AK51"/>
    <mergeCell ref="A48:J48"/>
    <mergeCell ref="K48:P48"/>
    <mergeCell ref="Q48:V48"/>
    <mergeCell ref="W48:AB48"/>
    <mergeCell ref="N51:P51"/>
    <mergeCell ref="Q51:S51"/>
    <mergeCell ref="T51:V51"/>
    <mergeCell ref="W51:Y51"/>
    <mergeCell ref="AF51:AH51"/>
    <mergeCell ref="T59:AA59"/>
    <mergeCell ref="AD59:AK59"/>
    <mergeCell ref="A49:J49"/>
    <mergeCell ref="K49:AN49"/>
    <mergeCell ref="A51:J51"/>
    <mergeCell ref="AL51:AN51"/>
    <mergeCell ref="T58:AA58"/>
    <mergeCell ref="AD58:AK58"/>
    <mergeCell ref="Z51:AB51"/>
    <mergeCell ref="AC51:AE51"/>
  </mergeCells>
  <phoneticPr fontId="7" type="noConversion"/>
  <printOptions horizontalCentered="1"/>
  <pageMargins left="0.2361111111111111" right="0.2361111111111111" top="0.59027777777777779" bottom="0.39305555555555555" header="0.51180555555555551" footer="0.19652777777777777"/>
  <pageSetup paperSize="9" scale="85" firstPageNumber="0" orientation="landscape" horizontalDpi="300" verticalDpi="300"/>
  <headerFooter alignWithMargins="0">
    <oddFooter>&amp;Rstrona &amp;P z &amp;N</oddFooter>
  </headerFooter>
  <rowBreaks count="1" manualBreakCount="1">
    <brk id="30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656"/>
  <sheetViews>
    <sheetView tabSelected="1" view="pageBreakPreview" topLeftCell="A79" zoomScale="93" zoomScaleNormal="93" zoomScaleSheetLayoutView="93" workbookViewId="0">
      <selection activeCell="X80" sqref="X80"/>
    </sheetView>
  </sheetViews>
  <sheetFormatPr defaultColWidth="8.85546875" defaultRowHeight="12.75" x14ac:dyDescent="0.2"/>
  <cols>
    <col min="1" max="1" width="8.85546875" style="203"/>
    <col min="2" max="2" width="3.42578125" customWidth="1"/>
    <col min="3" max="3" width="46.85546875" style="195" customWidth="1"/>
    <col min="4" max="4" width="7.140625" style="178" customWidth="1"/>
    <col min="5" max="5" width="4.7109375" customWidth="1"/>
    <col min="6" max="6" width="6.42578125" customWidth="1"/>
    <col min="7" max="7" width="5.140625" customWidth="1"/>
    <col min="8" max="8" width="5.42578125" style="178" customWidth="1"/>
    <col min="9" max="9" width="2.85546875" customWidth="1"/>
    <col min="10" max="10" width="3.42578125" customWidth="1"/>
    <col min="11" max="11" width="5.42578125" customWidth="1"/>
    <col min="12" max="12" width="4.140625" style="178" customWidth="1"/>
    <col min="13" max="13" width="4.28515625" customWidth="1"/>
    <col min="14" max="14" width="4" customWidth="1"/>
    <col min="15" max="15" width="3.42578125" customWidth="1"/>
    <col min="16" max="17" width="3.85546875" customWidth="1"/>
    <col min="18" max="18" width="3.28515625" customWidth="1"/>
    <col min="19" max="19" width="4.7109375" customWidth="1"/>
    <col min="20" max="20" width="4.28515625" customWidth="1"/>
    <col min="21" max="21" width="3.28515625" customWidth="1"/>
    <col min="22" max="22" width="3.7109375" customWidth="1"/>
    <col min="23" max="24" width="4.42578125" customWidth="1"/>
    <col min="25" max="25" width="29.42578125" style="211" customWidth="1"/>
    <col min="26" max="26" width="23.28515625" style="214" customWidth="1"/>
    <col min="27" max="70" width="8.85546875" style="203" customWidth="1"/>
  </cols>
  <sheetData>
    <row r="1" spans="1:70" ht="15.75" customHeight="1" x14ac:dyDescent="0.2">
      <c r="B1" s="226"/>
      <c r="C1" s="531" t="s">
        <v>0</v>
      </c>
      <c r="D1" s="531"/>
      <c r="E1" s="531"/>
      <c r="F1" s="531"/>
      <c r="G1" s="531"/>
      <c r="H1" s="531"/>
      <c r="I1" s="531"/>
      <c r="J1" s="531"/>
      <c r="K1" s="531"/>
      <c r="L1" s="531"/>
      <c r="M1" s="531"/>
      <c r="N1" s="531"/>
      <c r="O1" s="531"/>
      <c r="P1" s="3" t="s">
        <v>143</v>
      </c>
      <c r="Q1" s="3"/>
      <c r="R1" s="3"/>
      <c r="S1" s="3"/>
      <c r="T1" s="4"/>
      <c r="U1" s="4"/>
      <c r="V1" s="4"/>
      <c r="W1" s="4"/>
      <c r="X1" s="130"/>
      <c r="Y1" s="206"/>
      <c r="Z1" s="213"/>
      <c r="AA1" s="202"/>
      <c r="AB1" s="202"/>
      <c r="AC1" s="202"/>
      <c r="AD1" s="202"/>
      <c r="AE1" s="202"/>
    </row>
    <row r="2" spans="1:70" ht="25.5" customHeight="1" x14ac:dyDescent="0.2">
      <c r="B2" s="3"/>
      <c r="C2" s="531" t="s">
        <v>261</v>
      </c>
      <c r="D2" s="531"/>
      <c r="E2" s="531"/>
      <c r="F2" s="531"/>
      <c r="G2" s="531"/>
      <c r="H2" s="531"/>
      <c r="I2" s="531"/>
      <c r="J2" s="531"/>
      <c r="K2" s="531"/>
      <c r="L2" s="531"/>
      <c r="M2" s="531"/>
      <c r="N2" s="531"/>
      <c r="O2" s="531"/>
      <c r="P2" s="3" t="s">
        <v>144</v>
      </c>
      <c r="Q2" s="3"/>
      <c r="R2" s="3"/>
      <c r="S2" s="3"/>
      <c r="T2" s="6"/>
      <c r="U2" s="6"/>
      <c r="V2" s="6"/>
      <c r="W2" s="6"/>
      <c r="X2" s="9"/>
      <c r="Y2" s="206"/>
      <c r="Z2" s="213"/>
      <c r="AA2" s="202"/>
      <c r="AB2" s="202"/>
      <c r="AC2" s="202"/>
      <c r="AD2" s="202"/>
      <c r="AE2" s="202"/>
    </row>
    <row r="3" spans="1:70" ht="15.75" customHeight="1" x14ac:dyDescent="0.2">
      <c r="B3" s="227"/>
      <c r="C3" s="231"/>
      <c r="D3" s="174"/>
      <c r="E3" s="159"/>
      <c r="F3" s="159"/>
      <c r="G3" s="159"/>
      <c r="H3" s="159"/>
      <c r="I3" s="159"/>
      <c r="J3" s="159"/>
      <c r="K3" s="159"/>
      <c r="L3" s="159"/>
      <c r="M3" s="159"/>
      <c r="N3" s="159"/>
      <c r="O3" s="159"/>
      <c r="P3" s="3" t="s">
        <v>226</v>
      </c>
      <c r="Q3" s="3"/>
      <c r="R3" s="3"/>
      <c r="S3" s="3"/>
      <c r="T3" s="6"/>
      <c r="U3" s="6" t="s">
        <v>227</v>
      </c>
      <c r="V3" s="6" t="s">
        <v>295</v>
      </c>
      <c r="W3" s="6" t="s">
        <v>307</v>
      </c>
      <c r="X3" s="9"/>
      <c r="Y3" s="206"/>
      <c r="Z3" s="213"/>
      <c r="AA3" s="202"/>
      <c r="AB3" s="202"/>
      <c r="AC3" s="202"/>
      <c r="AD3" s="202"/>
      <c r="AE3" s="202"/>
    </row>
    <row r="4" spans="1:70" ht="15.75" x14ac:dyDescent="0.2">
      <c r="B4" s="15"/>
      <c r="C4" s="231"/>
      <c r="D4" s="174"/>
      <c r="E4" s="16"/>
      <c r="F4" s="16"/>
      <c r="G4" s="16"/>
      <c r="H4" s="181"/>
      <c r="I4" s="16"/>
      <c r="J4" s="16"/>
      <c r="K4" s="16"/>
      <c r="L4" s="181"/>
      <c r="M4" s="16"/>
      <c r="N4" s="16"/>
      <c r="O4" s="16"/>
      <c r="P4" s="16"/>
      <c r="Q4" s="16"/>
      <c r="R4" s="16"/>
      <c r="S4" s="16"/>
      <c r="T4" s="16"/>
      <c r="U4" s="16"/>
      <c r="V4" s="16"/>
      <c r="W4" s="16"/>
      <c r="X4" s="16"/>
      <c r="Y4" s="206"/>
      <c r="Z4" s="210"/>
      <c r="AA4" s="204"/>
      <c r="AB4" s="204"/>
      <c r="AC4" s="204"/>
      <c r="AD4" s="204"/>
      <c r="AE4" s="204"/>
    </row>
    <row r="5" spans="1:70" ht="16.5" thickBot="1" x14ac:dyDescent="0.25">
      <c r="B5" s="15"/>
      <c r="C5" s="231"/>
      <c r="D5" s="174"/>
      <c r="E5" s="16"/>
      <c r="F5" s="16"/>
      <c r="G5" s="16"/>
      <c r="H5" s="181"/>
      <c r="I5" s="16"/>
      <c r="J5" s="16"/>
      <c r="K5" s="16"/>
      <c r="L5" s="181"/>
      <c r="M5" s="16"/>
      <c r="N5" s="16"/>
      <c r="O5" s="16"/>
      <c r="P5" s="16"/>
      <c r="Q5" s="16"/>
      <c r="R5" s="16"/>
      <c r="S5" s="16"/>
      <c r="T5" s="16"/>
      <c r="U5" s="16"/>
      <c r="V5" s="16"/>
      <c r="W5" s="16"/>
      <c r="X5" s="16"/>
      <c r="Y5" s="206"/>
      <c r="Z5" s="210"/>
      <c r="AA5" s="204"/>
      <c r="AB5" s="204"/>
      <c r="AC5" s="204"/>
      <c r="AD5" s="204"/>
      <c r="AE5" s="204"/>
    </row>
    <row r="6" spans="1:70" ht="32.25" thickBot="1" x14ac:dyDescent="0.25">
      <c r="B6" s="392"/>
      <c r="C6" s="393" t="s">
        <v>308</v>
      </c>
      <c r="D6" s="394"/>
      <c r="E6" s="395"/>
      <c r="F6" s="395"/>
      <c r="G6" s="395"/>
      <c r="H6" s="396"/>
      <c r="I6" s="395"/>
      <c r="J6" s="395"/>
      <c r="K6" s="395"/>
      <c r="L6" s="396"/>
      <c r="M6" s="395"/>
      <c r="N6" s="395"/>
      <c r="O6" s="395"/>
      <c r="P6" s="395"/>
      <c r="Q6" s="395"/>
      <c r="R6" s="395"/>
      <c r="S6" s="395"/>
      <c r="T6" s="395"/>
      <c r="U6" s="395"/>
      <c r="V6" s="395"/>
      <c r="W6" s="395"/>
      <c r="X6" s="395"/>
      <c r="Y6" s="397"/>
      <c r="AA6" s="204"/>
      <c r="AB6" s="204"/>
      <c r="AC6" s="204"/>
      <c r="AD6" s="204"/>
      <c r="AE6" s="204"/>
    </row>
    <row r="7" spans="1:70" ht="26.25" customHeight="1" thickBot="1" x14ac:dyDescent="0.25">
      <c r="B7" s="586"/>
      <c r="C7" s="588"/>
      <c r="D7" s="588"/>
      <c r="E7" s="588"/>
      <c r="F7" s="588"/>
      <c r="G7" s="588"/>
      <c r="H7" s="588"/>
      <c r="I7" s="588"/>
      <c r="J7" s="588"/>
      <c r="K7" s="588"/>
      <c r="L7" s="589"/>
      <c r="M7" s="554" t="s">
        <v>7</v>
      </c>
      <c r="N7" s="524"/>
      <c r="O7" s="524"/>
      <c r="P7" s="524"/>
      <c r="Q7" s="524"/>
      <c r="R7" s="524"/>
      <c r="S7" s="519" t="s">
        <v>8</v>
      </c>
      <c r="T7" s="519"/>
      <c r="U7" s="519"/>
      <c r="V7" s="581"/>
      <c r="W7" s="581"/>
      <c r="X7" s="581"/>
      <c r="Y7" s="567" t="s">
        <v>228</v>
      </c>
      <c r="Z7" s="210"/>
      <c r="AA7" s="204"/>
      <c r="AB7" s="204"/>
      <c r="AC7" s="204"/>
      <c r="AD7" s="204"/>
      <c r="AE7" s="204"/>
    </row>
    <row r="8" spans="1:70" ht="13.5" customHeight="1" thickBot="1" x14ac:dyDescent="0.25">
      <c r="B8" s="587"/>
      <c r="C8" s="590"/>
      <c r="D8" s="590"/>
      <c r="E8" s="590"/>
      <c r="F8" s="590"/>
      <c r="G8" s="590"/>
      <c r="H8" s="590"/>
      <c r="I8" s="590"/>
      <c r="J8" s="590"/>
      <c r="K8" s="590"/>
      <c r="L8" s="591"/>
      <c r="M8" s="576" t="s">
        <v>10</v>
      </c>
      <c r="N8" s="529"/>
      <c r="O8" s="529"/>
      <c r="P8" s="530" t="s">
        <v>11</v>
      </c>
      <c r="Q8" s="530"/>
      <c r="R8" s="530"/>
      <c r="S8" s="515" t="s">
        <v>12</v>
      </c>
      <c r="T8" s="515"/>
      <c r="U8" s="577"/>
      <c r="V8" s="578" t="s">
        <v>13</v>
      </c>
      <c r="W8" s="579"/>
      <c r="X8" s="580"/>
      <c r="Y8" s="567"/>
      <c r="Z8" s="210"/>
      <c r="AA8" s="204"/>
      <c r="AB8" s="204"/>
      <c r="AC8" s="204"/>
      <c r="AD8" s="204"/>
      <c r="AE8" s="204"/>
    </row>
    <row r="9" spans="1:70" ht="13.5" customHeight="1" thickBot="1" x14ac:dyDescent="0.25">
      <c r="B9" s="592" t="s">
        <v>16</v>
      </c>
      <c r="C9" s="556" t="s">
        <v>73</v>
      </c>
      <c r="D9" s="593" t="s">
        <v>229</v>
      </c>
      <c r="E9" s="584" t="s">
        <v>230</v>
      </c>
      <c r="F9" s="595" t="s">
        <v>19</v>
      </c>
      <c r="G9" s="563" t="s">
        <v>20</v>
      </c>
      <c r="H9" s="563"/>
      <c r="I9" s="563"/>
      <c r="J9" s="563"/>
      <c r="K9" s="563"/>
      <c r="L9" s="597" t="s">
        <v>21</v>
      </c>
      <c r="M9" s="513" t="s">
        <v>224</v>
      </c>
      <c r="N9" s="513"/>
      <c r="O9" s="513"/>
      <c r="P9" s="514" t="s">
        <v>231</v>
      </c>
      <c r="Q9" s="514"/>
      <c r="R9" s="514"/>
      <c r="S9" s="505" t="s">
        <v>231</v>
      </c>
      <c r="T9" s="505"/>
      <c r="U9" s="583"/>
      <c r="V9" s="582" t="s">
        <v>231</v>
      </c>
      <c r="W9" s="499"/>
      <c r="X9" s="506"/>
      <c r="Y9" s="567"/>
      <c r="Z9" s="210"/>
      <c r="AA9" s="204"/>
      <c r="AB9" s="204"/>
      <c r="AC9" s="204"/>
      <c r="AD9" s="204"/>
      <c r="AE9" s="204"/>
    </row>
    <row r="10" spans="1:70" ht="36.75" thickBot="1" x14ac:dyDescent="0.25">
      <c r="B10" s="507"/>
      <c r="C10" s="557"/>
      <c r="D10" s="594"/>
      <c r="E10" s="585"/>
      <c r="F10" s="596"/>
      <c r="G10" s="19" t="s">
        <v>74</v>
      </c>
      <c r="H10" s="186" t="s">
        <v>25</v>
      </c>
      <c r="I10" s="19" t="s">
        <v>145</v>
      </c>
      <c r="J10" s="19" t="s">
        <v>27</v>
      </c>
      <c r="K10" s="20" t="s">
        <v>28</v>
      </c>
      <c r="L10" s="598"/>
      <c r="M10" s="21" t="s">
        <v>24</v>
      </c>
      <c r="N10" s="22" t="s">
        <v>25</v>
      </c>
      <c r="O10" s="23" t="s">
        <v>29</v>
      </c>
      <c r="P10" s="24" t="s">
        <v>24</v>
      </c>
      <c r="Q10" s="25" t="s">
        <v>25</v>
      </c>
      <c r="R10" s="26" t="s">
        <v>29</v>
      </c>
      <c r="S10" s="27" t="s">
        <v>24</v>
      </c>
      <c r="T10" s="22" t="s">
        <v>25</v>
      </c>
      <c r="U10" s="139" t="s">
        <v>29</v>
      </c>
      <c r="V10" s="276" t="s">
        <v>24</v>
      </c>
      <c r="W10" s="25" t="s">
        <v>25</v>
      </c>
      <c r="X10" s="23" t="s">
        <v>29</v>
      </c>
      <c r="Y10" s="567"/>
      <c r="Z10" s="215"/>
      <c r="AA10" s="205"/>
      <c r="AB10" s="205"/>
      <c r="AC10" s="205"/>
      <c r="AD10" s="205"/>
      <c r="AE10" s="205"/>
    </row>
    <row r="11" spans="1:70" ht="13.5" thickBot="1" x14ac:dyDescent="0.25">
      <c r="B11" s="304"/>
      <c r="C11" s="305" t="s">
        <v>285</v>
      </c>
      <c r="D11" s="306"/>
      <c r="E11" s="307"/>
      <c r="F11" s="308"/>
      <c r="G11" s="308"/>
      <c r="H11" s="308"/>
      <c r="I11" s="308"/>
      <c r="J11" s="308"/>
      <c r="K11" s="308"/>
      <c r="L11" s="309"/>
      <c r="M11" s="308"/>
      <c r="N11" s="308"/>
      <c r="O11" s="309"/>
      <c r="P11" s="308"/>
      <c r="Q11" s="308"/>
      <c r="R11" s="309"/>
      <c r="S11" s="308"/>
      <c r="T11" s="308"/>
      <c r="U11" s="309"/>
      <c r="V11" s="308"/>
      <c r="W11" s="308"/>
      <c r="X11" s="309"/>
      <c r="Y11" s="379"/>
      <c r="Z11" s="215"/>
      <c r="AA11" s="205"/>
      <c r="AB11" s="205"/>
      <c r="AC11" s="205"/>
      <c r="AD11" s="205"/>
      <c r="AE11" s="205"/>
    </row>
    <row r="12" spans="1:70" s="158" customFormat="1" ht="27.75" customHeight="1" x14ac:dyDescent="0.2">
      <c r="A12" s="203"/>
      <c r="B12" s="365">
        <v>1</v>
      </c>
      <c r="C12" s="239" t="s">
        <v>234</v>
      </c>
      <c r="D12" s="279"/>
      <c r="E12" s="301" t="s">
        <v>103</v>
      </c>
      <c r="F12" s="240">
        <f>SUM(G12,H12)</f>
        <v>30</v>
      </c>
      <c r="G12" s="241">
        <f>SUM(M12,P12,S12,V12)</f>
        <v>30</v>
      </c>
      <c r="H12" s="242">
        <f t="shared" ref="G12:H13" si="0">SUM(N12,Q12,T12,W12)</f>
        <v>0</v>
      </c>
      <c r="I12" s="243"/>
      <c r="J12" s="243"/>
      <c r="K12" s="249"/>
      <c r="L12" s="363">
        <v>2</v>
      </c>
      <c r="M12" s="245">
        <v>30</v>
      </c>
      <c r="N12" s="246"/>
      <c r="O12" s="300">
        <v>2</v>
      </c>
      <c r="P12" s="361"/>
      <c r="Q12" s="248"/>
      <c r="R12" s="359"/>
      <c r="S12" s="357"/>
      <c r="T12" s="246"/>
      <c r="U12" s="244"/>
      <c r="V12" s="350"/>
      <c r="W12" s="248"/>
      <c r="X12" s="244"/>
      <c r="Y12" s="381" t="s">
        <v>268</v>
      </c>
      <c r="Z12" s="216"/>
      <c r="AA12" s="204"/>
      <c r="AB12" s="204"/>
      <c r="AC12" s="204"/>
      <c r="AD12" s="204"/>
      <c r="AE12" s="204"/>
      <c r="AF12" s="203"/>
      <c r="AG12" s="203"/>
      <c r="AH12" s="203"/>
      <c r="AI12" s="203"/>
      <c r="AJ12" s="203"/>
      <c r="AK12" s="203"/>
      <c r="AL12" s="203"/>
      <c r="AM12" s="203"/>
      <c r="AN12" s="203"/>
      <c r="AO12" s="203"/>
      <c r="AP12" s="203"/>
      <c r="AQ12" s="203"/>
      <c r="AR12" s="203"/>
      <c r="AS12" s="203"/>
      <c r="AT12" s="203"/>
      <c r="AU12" s="203"/>
      <c r="AV12" s="203"/>
      <c r="AW12" s="203"/>
      <c r="AX12" s="203"/>
      <c r="AY12" s="203"/>
      <c r="AZ12" s="203"/>
      <c r="BA12" s="203"/>
      <c r="BB12" s="203"/>
      <c r="BC12" s="203"/>
      <c r="BD12" s="203"/>
      <c r="BE12" s="203"/>
      <c r="BF12" s="203"/>
      <c r="BG12" s="203"/>
      <c r="BH12" s="203"/>
      <c r="BI12" s="203"/>
      <c r="BJ12" s="203"/>
      <c r="BK12" s="203"/>
      <c r="BL12" s="203"/>
      <c r="BM12" s="203"/>
      <c r="BN12" s="203"/>
      <c r="BO12" s="203"/>
      <c r="BP12" s="203"/>
      <c r="BQ12" s="203"/>
      <c r="BR12" s="203"/>
    </row>
    <row r="13" spans="1:70" ht="26.25" customHeight="1" thickBot="1" x14ac:dyDescent="0.25">
      <c r="B13" s="132">
        <v>2</v>
      </c>
      <c r="C13" s="196" t="s">
        <v>251</v>
      </c>
      <c r="D13" s="280"/>
      <c r="E13" s="292" t="s">
        <v>37</v>
      </c>
      <c r="F13" s="250">
        <f>SUM(G13,H13)</f>
        <v>16</v>
      </c>
      <c r="G13" s="135">
        <f t="shared" si="0"/>
        <v>16</v>
      </c>
      <c r="H13" s="251">
        <f t="shared" si="0"/>
        <v>0</v>
      </c>
      <c r="I13" s="135"/>
      <c r="J13" s="135"/>
      <c r="K13" s="134"/>
      <c r="L13" s="364">
        <v>2</v>
      </c>
      <c r="M13" s="266">
        <v>16</v>
      </c>
      <c r="N13" s="257"/>
      <c r="O13" s="274">
        <v>2</v>
      </c>
      <c r="P13" s="296"/>
      <c r="Q13" s="255"/>
      <c r="R13" s="360"/>
      <c r="S13" s="253"/>
      <c r="T13" s="257"/>
      <c r="U13" s="136"/>
      <c r="V13" s="254"/>
      <c r="W13" s="255"/>
      <c r="X13" s="136"/>
      <c r="Y13" s="385" t="s">
        <v>252</v>
      </c>
      <c r="Z13" s="216"/>
      <c r="AA13" s="204"/>
      <c r="AB13" s="204"/>
      <c r="AC13" s="204"/>
      <c r="AD13" s="204"/>
      <c r="AE13" s="204"/>
    </row>
    <row r="14" spans="1:70" ht="13.5" thickBot="1" x14ac:dyDescent="0.25">
      <c r="B14" s="304"/>
      <c r="C14" s="305" t="s">
        <v>288</v>
      </c>
      <c r="D14" s="306"/>
      <c r="E14" s="307"/>
      <c r="F14" s="308"/>
      <c r="G14" s="308"/>
      <c r="H14" s="308"/>
      <c r="I14" s="308"/>
      <c r="J14" s="308"/>
      <c r="K14" s="308"/>
      <c r="L14" s="309"/>
      <c r="M14" s="308"/>
      <c r="N14" s="308"/>
      <c r="O14" s="309"/>
      <c r="P14" s="308"/>
      <c r="Q14" s="308"/>
      <c r="R14" s="309"/>
      <c r="S14" s="308"/>
      <c r="T14" s="308"/>
      <c r="U14" s="309"/>
      <c r="V14" s="308"/>
      <c r="W14" s="308"/>
      <c r="X14" s="309"/>
      <c r="Y14" s="379"/>
      <c r="Z14" s="215"/>
      <c r="AA14" s="205"/>
      <c r="AB14" s="205"/>
      <c r="AC14" s="205"/>
      <c r="AD14" s="205"/>
      <c r="AE14" s="205"/>
    </row>
    <row r="15" spans="1:70" ht="21.75" customHeight="1" x14ac:dyDescent="0.2">
      <c r="B15" s="192">
        <v>3</v>
      </c>
      <c r="C15" s="271" t="s">
        <v>165</v>
      </c>
      <c r="D15" s="281"/>
      <c r="E15" s="48" t="s">
        <v>37</v>
      </c>
      <c r="F15" s="287">
        <f t="shared" ref="F15:F17" si="1">SUM(G15,H15)</f>
        <v>14</v>
      </c>
      <c r="G15" s="47">
        <f>SUM(M15,P15,S15,V15)</f>
        <v>14</v>
      </c>
      <c r="H15" s="163">
        <f>SUM(N15,Q15,T15,W15)</f>
        <v>0</v>
      </c>
      <c r="I15" s="47"/>
      <c r="J15" s="47"/>
      <c r="K15" s="46"/>
      <c r="L15" s="302">
        <f>SUM(O15,R15,U15,X15)</f>
        <v>1</v>
      </c>
      <c r="M15" s="50"/>
      <c r="N15" s="51"/>
      <c r="O15" s="147"/>
      <c r="P15" s="52"/>
      <c r="Q15" s="53"/>
      <c r="R15" s="56"/>
      <c r="S15" s="97"/>
      <c r="T15" s="51"/>
      <c r="U15" s="190"/>
      <c r="V15" s="277">
        <v>14</v>
      </c>
      <c r="W15" s="53"/>
      <c r="X15" s="49">
        <v>1</v>
      </c>
      <c r="Y15" s="377" t="s">
        <v>265</v>
      </c>
      <c r="Z15" s="216"/>
      <c r="AA15" s="206"/>
      <c r="AB15" s="206"/>
      <c r="AC15" s="206"/>
      <c r="AD15" s="206"/>
      <c r="AE15" s="204"/>
    </row>
    <row r="16" spans="1:70" ht="22.5" customHeight="1" x14ac:dyDescent="0.2">
      <c r="B16" s="44">
        <v>4</v>
      </c>
      <c r="C16" s="272" t="s">
        <v>294</v>
      </c>
      <c r="D16" s="281"/>
      <c r="E16" s="290" t="s">
        <v>39</v>
      </c>
      <c r="F16" s="287">
        <f t="shared" si="1"/>
        <v>8</v>
      </c>
      <c r="G16" s="47">
        <f t="shared" ref="G16:H17" si="2">SUM(M16,P16,S16,V16)</f>
        <v>8</v>
      </c>
      <c r="H16" s="163">
        <f t="shared" si="2"/>
        <v>0</v>
      </c>
      <c r="I16" s="47"/>
      <c r="J16" s="47"/>
      <c r="K16" s="46"/>
      <c r="L16" s="302">
        <f t="shared" ref="L16:L20" si="3">SUM(O16,R16,U16,X16)</f>
        <v>1</v>
      </c>
      <c r="M16" s="50">
        <v>8</v>
      </c>
      <c r="N16" s="51"/>
      <c r="O16" s="147">
        <v>1</v>
      </c>
      <c r="P16" s="52"/>
      <c r="Q16" s="53"/>
      <c r="R16" s="146"/>
      <c r="S16" s="55"/>
      <c r="T16" s="51"/>
      <c r="U16" s="49"/>
      <c r="V16" s="277"/>
      <c r="W16" s="53"/>
      <c r="X16" s="49"/>
      <c r="Y16" s="376" t="s">
        <v>273</v>
      </c>
      <c r="Z16" s="216"/>
      <c r="AA16" s="206"/>
      <c r="AB16" s="206"/>
      <c r="AC16" s="206"/>
      <c r="AD16" s="206"/>
      <c r="AE16" s="204"/>
    </row>
    <row r="17" spans="1:70" ht="27.75" customHeight="1" thickBot="1" x14ac:dyDescent="0.25">
      <c r="B17" s="192">
        <v>5</v>
      </c>
      <c r="C17" s="273" t="s">
        <v>257</v>
      </c>
      <c r="D17" s="282"/>
      <c r="E17" s="48" t="s">
        <v>39</v>
      </c>
      <c r="F17" s="286">
        <f t="shared" si="1"/>
        <v>7</v>
      </c>
      <c r="G17" s="135">
        <f t="shared" si="2"/>
        <v>7</v>
      </c>
      <c r="H17" s="251">
        <f t="shared" si="2"/>
        <v>0</v>
      </c>
      <c r="I17" s="135"/>
      <c r="J17" s="135"/>
      <c r="K17" s="134"/>
      <c r="L17" s="302">
        <f t="shared" si="3"/>
        <v>1</v>
      </c>
      <c r="M17" s="266"/>
      <c r="N17" s="257"/>
      <c r="O17" s="267"/>
      <c r="P17" s="254">
        <v>7</v>
      </c>
      <c r="Q17" s="255"/>
      <c r="R17" s="268">
        <v>1</v>
      </c>
      <c r="S17" s="256"/>
      <c r="T17" s="257"/>
      <c r="U17" s="267"/>
      <c r="V17" s="296"/>
      <c r="W17" s="255"/>
      <c r="X17" s="267"/>
      <c r="Y17" s="385" t="s">
        <v>279</v>
      </c>
      <c r="Z17" s="210"/>
      <c r="AA17" s="204"/>
      <c r="AB17" s="204"/>
      <c r="AC17" s="204"/>
      <c r="AD17" s="204"/>
      <c r="AE17" s="204"/>
    </row>
    <row r="18" spans="1:70" ht="20.100000000000001" customHeight="1" thickBot="1" x14ac:dyDescent="0.25">
      <c r="B18" s="304"/>
      <c r="C18" s="305" t="s">
        <v>284</v>
      </c>
      <c r="D18" s="306"/>
      <c r="E18" s="307"/>
      <c r="F18" s="308"/>
      <c r="G18" s="308"/>
      <c r="H18" s="308"/>
      <c r="I18" s="308"/>
      <c r="J18" s="308"/>
      <c r="K18" s="308"/>
      <c r="L18" s="308"/>
      <c r="M18" s="309"/>
      <c r="N18" s="308"/>
      <c r="O18" s="308"/>
      <c r="P18" s="308"/>
      <c r="Q18" s="308"/>
      <c r="R18" s="309"/>
      <c r="S18" s="308"/>
      <c r="T18" s="308"/>
      <c r="U18" s="309"/>
      <c r="V18" s="308"/>
      <c r="W18" s="308"/>
      <c r="X18" s="309"/>
      <c r="Y18" s="379"/>
      <c r="Z18" s="219"/>
      <c r="AA18" s="206"/>
      <c r="AB18" s="206"/>
      <c r="AC18" s="206"/>
      <c r="AD18" s="206"/>
      <c r="AE18" s="204"/>
    </row>
    <row r="19" spans="1:70" ht="20.100000000000001" customHeight="1" x14ac:dyDescent="0.2">
      <c r="B19" s="192">
        <v>6</v>
      </c>
      <c r="C19" s="373" t="s">
        <v>328</v>
      </c>
      <c r="D19" s="283"/>
      <c r="E19" s="48" t="s">
        <v>180</v>
      </c>
      <c r="F19" s="287">
        <f>SUM(G19,H19)</f>
        <v>32</v>
      </c>
      <c r="G19" s="47">
        <f t="shared" ref="G19:H19" si="4">SUM(M19,P19,S19,V19)</f>
        <v>16</v>
      </c>
      <c r="H19" s="163">
        <f t="shared" si="4"/>
        <v>16</v>
      </c>
      <c r="I19" s="47"/>
      <c r="J19" s="47"/>
      <c r="K19" s="48"/>
      <c r="L19" s="302">
        <f t="shared" si="3"/>
        <v>3</v>
      </c>
      <c r="M19" s="50">
        <v>16</v>
      </c>
      <c r="N19" s="51">
        <v>16</v>
      </c>
      <c r="O19" s="49">
        <v>3</v>
      </c>
      <c r="P19" s="52"/>
      <c r="Q19" s="53"/>
      <c r="R19" s="56"/>
      <c r="S19" s="55"/>
      <c r="T19" s="51"/>
      <c r="U19" s="224"/>
      <c r="V19" s="277"/>
      <c r="W19" s="53"/>
      <c r="X19" s="49"/>
      <c r="Y19" s="376" t="s">
        <v>345</v>
      </c>
      <c r="Z19" s="216"/>
      <c r="AA19" s="206"/>
      <c r="AB19" s="206"/>
      <c r="AC19" s="206"/>
      <c r="AD19" s="206"/>
      <c r="AE19" s="204"/>
    </row>
    <row r="20" spans="1:70" ht="27.75" customHeight="1" thickBot="1" x14ac:dyDescent="0.25">
      <c r="B20" s="60">
        <v>7</v>
      </c>
      <c r="C20" s="223" t="s">
        <v>305</v>
      </c>
      <c r="D20" s="284"/>
      <c r="E20" s="194" t="s">
        <v>103</v>
      </c>
      <c r="F20" s="287">
        <f>SUM(G20,H20)</f>
        <v>16</v>
      </c>
      <c r="G20" s="61">
        <f>SUM(M20,P20,S20,V20)</f>
        <v>16</v>
      </c>
      <c r="H20" s="234">
        <f>N20+Q20+T20+W20</f>
        <v>0</v>
      </c>
      <c r="I20" s="61"/>
      <c r="J20" s="61"/>
      <c r="K20" s="62"/>
      <c r="L20" s="302">
        <f t="shared" si="3"/>
        <v>2</v>
      </c>
      <c r="M20" s="64"/>
      <c r="N20" s="232"/>
      <c r="O20" s="222"/>
      <c r="P20" s="66"/>
      <c r="Q20" s="67"/>
      <c r="R20" s="151"/>
      <c r="S20" s="69">
        <v>16</v>
      </c>
      <c r="T20" s="65"/>
      <c r="U20" s="63">
        <v>2</v>
      </c>
      <c r="V20" s="298"/>
      <c r="W20" s="67"/>
      <c r="X20" s="63"/>
      <c r="Y20" s="376" t="s">
        <v>292</v>
      </c>
      <c r="Z20" s="216"/>
      <c r="AA20" s="206"/>
      <c r="AB20" s="206"/>
      <c r="AC20" s="206"/>
      <c r="AD20" s="206"/>
      <c r="AE20" s="204"/>
    </row>
    <row r="21" spans="1:70" ht="21.95" customHeight="1" thickBot="1" x14ac:dyDescent="0.25">
      <c r="B21" s="571" t="s">
        <v>70</v>
      </c>
      <c r="C21" s="571"/>
      <c r="D21" s="285"/>
      <c r="E21" s="291"/>
      <c r="F21" s="289">
        <f>SUM(F12:F20)</f>
        <v>123</v>
      </c>
      <c r="G21" s="289">
        <f>SUM(G12:G20)</f>
        <v>107</v>
      </c>
      <c r="H21" s="289">
        <f>SUM(H12:H20)</f>
        <v>16</v>
      </c>
      <c r="I21" s="289">
        <f>SUM(I1:I20)</f>
        <v>0</v>
      </c>
      <c r="J21" s="289">
        <f>SUM(J1:J20)</f>
        <v>0</v>
      </c>
      <c r="K21" s="289">
        <f>SUM(K1:K20)</f>
        <v>0</v>
      </c>
      <c r="L21" s="182">
        <f>SUM(L12:L20)</f>
        <v>12</v>
      </c>
      <c r="M21" s="78">
        <f t="shared" ref="L21:T21" si="5">SUM(M12:M20)</f>
        <v>70</v>
      </c>
      <c r="N21" s="79">
        <f>SUM(N12:N20)</f>
        <v>16</v>
      </c>
      <c r="O21" s="221">
        <f t="shared" si="5"/>
        <v>8</v>
      </c>
      <c r="P21" s="81">
        <f t="shared" si="5"/>
        <v>7</v>
      </c>
      <c r="Q21" s="81">
        <f t="shared" si="5"/>
        <v>0</v>
      </c>
      <c r="R21" s="409">
        <f t="shared" si="5"/>
        <v>1</v>
      </c>
      <c r="S21" s="84">
        <f>SUM(S12:S20)</f>
        <v>16</v>
      </c>
      <c r="T21" s="79">
        <f t="shared" si="5"/>
        <v>0</v>
      </c>
      <c r="U21" s="221">
        <f>SUM(U1:U20)</f>
        <v>2</v>
      </c>
      <c r="V21" s="299">
        <f>SUM(V11:V20)</f>
        <v>14</v>
      </c>
      <c r="W21" s="81">
        <f>SUM(W11:W20)</f>
        <v>0</v>
      </c>
      <c r="X21" s="80">
        <f>SUM(X12:X20)</f>
        <v>1</v>
      </c>
      <c r="Y21" s="385"/>
      <c r="Z21" s="217"/>
      <c r="AA21" s="209"/>
      <c r="AB21" s="209"/>
      <c r="AC21" s="209"/>
      <c r="AD21" s="209"/>
      <c r="AE21" s="209"/>
    </row>
    <row r="22" spans="1:70" ht="23.1" customHeight="1" x14ac:dyDescent="0.2">
      <c r="B22" s="89"/>
      <c r="C22" s="89"/>
      <c r="D22" s="89"/>
      <c r="E22" s="90"/>
      <c r="F22" s="90"/>
      <c r="G22" s="90"/>
      <c r="H22" s="90"/>
      <c r="I22" s="90"/>
      <c r="J22" s="90"/>
      <c r="K22" s="90"/>
      <c r="L22" s="91"/>
      <c r="M22" s="92"/>
      <c r="N22" s="92"/>
      <c r="O22" s="93"/>
      <c r="P22" s="92"/>
      <c r="Q22" s="92"/>
      <c r="R22" s="93"/>
      <c r="S22" s="92"/>
      <c r="T22" s="92"/>
      <c r="U22" s="93"/>
      <c r="V22" s="92"/>
      <c r="W22" s="92"/>
      <c r="X22" s="93"/>
      <c r="Y22" s="119"/>
      <c r="Z22" s="218"/>
      <c r="AA22" s="209"/>
      <c r="AB22" s="209"/>
      <c r="AC22" s="209"/>
      <c r="AD22" s="209"/>
      <c r="AE22" s="209"/>
    </row>
    <row r="23" spans="1:70" ht="26.1" customHeight="1" x14ac:dyDescent="0.2">
      <c r="B23" s="89"/>
      <c r="C23" s="89"/>
      <c r="D23" s="89"/>
      <c r="E23" s="90"/>
      <c r="F23" s="90"/>
      <c r="G23" s="90"/>
      <c r="H23" s="90"/>
      <c r="I23" s="90"/>
      <c r="J23" s="90"/>
      <c r="K23" s="90"/>
      <c r="L23" s="91"/>
      <c r="M23" s="90"/>
      <c r="N23" s="90"/>
      <c r="O23" s="91"/>
      <c r="P23" s="90"/>
      <c r="Q23" s="90"/>
      <c r="R23" s="91"/>
      <c r="S23" s="90"/>
      <c r="T23" s="90"/>
      <c r="U23" s="91"/>
      <c r="V23" s="90"/>
      <c r="W23" s="90"/>
      <c r="X23" s="91"/>
      <c r="Y23" s="119"/>
      <c r="Z23" s="218"/>
      <c r="AA23" s="209"/>
      <c r="AB23" s="209"/>
      <c r="AC23" s="209"/>
      <c r="AD23" s="209"/>
      <c r="AE23" s="209"/>
    </row>
    <row r="24" spans="1:70" ht="13.5" thickBot="1" x14ac:dyDescent="0.25">
      <c r="B24" s="89"/>
      <c r="C24" s="89"/>
      <c r="D24" s="89"/>
      <c r="E24" s="90"/>
      <c r="F24" s="90"/>
      <c r="G24" s="90"/>
      <c r="H24" s="90"/>
      <c r="I24" s="90"/>
      <c r="J24" s="90"/>
      <c r="K24" s="90"/>
      <c r="L24" s="91"/>
      <c r="M24" s="90"/>
      <c r="N24" s="90"/>
      <c r="O24" s="91"/>
      <c r="P24" s="90"/>
      <c r="Q24" s="90"/>
      <c r="R24" s="91"/>
      <c r="S24" s="90"/>
      <c r="T24" s="90"/>
      <c r="U24" s="91"/>
      <c r="V24" s="90"/>
      <c r="W24" s="90"/>
      <c r="X24" s="91"/>
      <c r="Y24" s="119"/>
      <c r="Z24" s="218"/>
      <c r="AA24" s="94"/>
      <c r="AB24" s="94"/>
      <c r="AC24" s="94"/>
      <c r="AD24" s="94"/>
      <c r="AE24" s="94"/>
    </row>
    <row r="25" spans="1:70" ht="13.5" thickBot="1" x14ac:dyDescent="0.25">
      <c r="B25" s="522"/>
      <c r="C25" s="523"/>
      <c r="D25" s="523"/>
      <c r="E25" s="523"/>
      <c r="F25" s="523"/>
      <c r="G25" s="523"/>
      <c r="H25" s="523"/>
      <c r="I25" s="523"/>
      <c r="J25" s="523"/>
      <c r="K25" s="523"/>
      <c r="L25" s="523"/>
      <c r="M25" s="524" t="s">
        <v>7</v>
      </c>
      <c r="N25" s="524"/>
      <c r="O25" s="524"/>
      <c r="P25" s="524"/>
      <c r="Q25" s="524"/>
      <c r="R25" s="524"/>
      <c r="S25" s="519" t="s">
        <v>8</v>
      </c>
      <c r="T25" s="519"/>
      <c r="U25" s="519"/>
      <c r="V25" s="519"/>
      <c r="W25" s="519"/>
      <c r="X25" s="519"/>
      <c r="Y25" s="567" t="s">
        <v>228</v>
      </c>
      <c r="Z25" s="218"/>
      <c r="AA25" s="94"/>
      <c r="AB25" s="94"/>
      <c r="AC25" s="94"/>
      <c r="AD25" s="94"/>
      <c r="AE25" s="94"/>
    </row>
    <row r="26" spans="1:70" ht="13.5" thickBot="1" x14ac:dyDescent="0.25">
      <c r="B26" s="522"/>
      <c r="C26" s="523"/>
      <c r="D26" s="523"/>
      <c r="E26" s="523"/>
      <c r="F26" s="523"/>
      <c r="G26" s="523"/>
      <c r="H26" s="523"/>
      <c r="I26" s="523"/>
      <c r="J26" s="523"/>
      <c r="K26" s="523"/>
      <c r="L26" s="523"/>
      <c r="M26" s="529" t="s">
        <v>10</v>
      </c>
      <c r="N26" s="529"/>
      <c r="O26" s="529"/>
      <c r="P26" s="530" t="s">
        <v>11</v>
      </c>
      <c r="Q26" s="530"/>
      <c r="R26" s="530"/>
      <c r="S26" s="515" t="s">
        <v>12</v>
      </c>
      <c r="T26" s="515"/>
      <c r="U26" s="515"/>
      <c r="V26" s="528" t="s">
        <v>13</v>
      </c>
      <c r="W26" s="528"/>
      <c r="X26" s="528"/>
      <c r="Y26" s="567"/>
      <c r="Z26" s="218"/>
      <c r="AA26" s="94"/>
      <c r="AB26" s="94"/>
      <c r="AC26" s="94"/>
      <c r="AD26" s="94"/>
      <c r="AE26" s="94"/>
    </row>
    <row r="27" spans="1:70" ht="13.5" thickBot="1" x14ac:dyDescent="0.25">
      <c r="B27" s="507" t="s">
        <v>16</v>
      </c>
      <c r="C27" s="557" t="s">
        <v>73</v>
      </c>
      <c r="D27" s="574" t="s">
        <v>229</v>
      </c>
      <c r="E27" s="561" t="s">
        <v>230</v>
      </c>
      <c r="F27" s="510" t="s">
        <v>19</v>
      </c>
      <c r="G27" s="511" t="s">
        <v>20</v>
      </c>
      <c r="H27" s="511"/>
      <c r="I27" s="511"/>
      <c r="J27" s="511"/>
      <c r="K27" s="511"/>
      <c r="L27" s="575" t="s">
        <v>21</v>
      </c>
      <c r="M27" s="513" t="s">
        <v>224</v>
      </c>
      <c r="N27" s="513"/>
      <c r="O27" s="513"/>
      <c r="P27" s="514" t="s">
        <v>231</v>
      </c>
      <c r="Q27" s="514"/>
      <c r="R27" s="514"/>
      <c r="S27" s="505" t="s">
        <v>231</v>
      </c>
      <c r="T27" s="505"/>
      <c r="U27" s="505"/>
      <c r="V27" s="499" t="s">
        <v>231</v>
      </c>
      <c r="W27" s="499"/>
      <c r="X27" s="499"/>
      <c r="Y27" s="567"/>
      <c r="Z27" s="218"/>
      <c r="AA27" s="94"/>
      <c r="AB27" s="94"/>
      <c r="AC27" s="94"/>
      <c r="AD27" s="94"/>
      <c r="AE27" s="94"/>
    </row>
    <row r="28" spans="1:70" ht="36.75" thickBot="1" x14ac:dyDescent="0.25">
      <c r="B28" s="507"/>
      <c r="C28" s="557"/>
      <c r="D28" s="574"/>
      <c r="E28" s="561"/>
      <c r="F28" s="510"/>
      <c r="G28" s="19" t="s">
        <v>74</v>
      </c>
      <c r="H28" s="186" t="s">
        <v>25</v>
      </c>
      <c r="I28" s="19" t="s">
        <v>145</v>
      </c>
      <c r="J28" s="19" t="s">
        <v>27</v>
      </c>
      <c r="K28" s="20" t="s">
        <v>28</v>
      </c>
      <c r="L28" s="575"/>
      <c r="M28" s="21" t="s">
        <v>24</v>
      </c>
      <c r="N28" s="22" t="s">
        <v>25</v>
      </c>
      <c r="O28" s="23" t="s">
        <v>29</v>
      </c>
      <c r="P28" s="24" t="s">
        <v>24</v>
      </c>
      <c r="Q28" s="25" t="s">
        <v>25</v>
      </c>
      <c r="R28" s="26" t="s">
        <v>29</v>
      </c>
      <c r="S28" s="27" t="s">
        <v>24</v>
      </c>
      <c r="T28" s="22" t="s">
        <v>25</v>
      </c>
      <c r="U28" s="23" t="s">
        <v>29</v>
      </c>
      <c r="V28" s="24" t="s">
        <v>24</v>
      </c>
      <c r="W28" s="25" t="s">
        <v>25</v>
      </c>
      <c r="X28" s="139" t="s">
        <v>29</v>
      </c>
      <c r="Y28" s="567"/>
      <c r="Z28" s="218"/>
      <c r="AA28" s="94"/>
      <c r="AB28" s="94"/>
      <c r="AC28" s="94"/>
      <c r="AD28" s="94"/>
      <c r="AE28" s="94"/>
    </row>
    <row r="29" spans="1:70" ht="13.5" thickBot="1" x14ac:dyDescent="0.25">
      <c r="B29" s="304"/>
      <c r="C29" s="305" t="s">
        <v>283</v>
      </c>
      <c r="D29" s="306"/>
      <c r="E29" s="307"/>
      <c r="F29" s="308"/>
      <c r="G29" s="308"/>
      <c r="H29" s="308"/>
      <c r="I29" s="308"/>
      <c r="J29" s="308"/>
      <c r="K29" s="308"/>
      <c r="L29" s="309"/>
      <c r="M29" s="308"/>
      <c r="N29" s="308"/>
      <c r="O29" s="309"/>
      <c r="P29" s="308"/>
      <c r="Q29" s="308"/>
      <c r="R29" s="309"/>
      <c r="S29" s="308"/>
      <c r="T29" s="308"/>
      <c r="U29" s="309"/>
      <c r="V29" s="308"/>
      <c r="W29" s="308"/>
      <c r="X29" s="309"/>
      <c r="Y29" s="379"/>
    </row>
    <row r="30" spans="1:70" s="149" customFormat="1" ht="20.100000000000001" customHeight="1" x14ac:dyDescent="0.2">
      <c r="A30" s="208"/>
      <c r="B30" s="365">
        <v>8</v>
      </c>
      <c r="C30" s="311" t="s">
        <v>344</v>
      </c>
      <c r="D30" s="171"/>
      <c r="E30" s="154" t="s">
        <v>37</v>
      </c>
      <c r="F30" s="160">
        <f t="shared" ref="F30:F36" si="6">SUM(G30,H30)</f>
        <v>8</v>
      </c>
      <c r="G30" s="241">
        <f t="shared" ref="G30:H36" si="7">SUM(M30,P30,S30,V30)</f>
        <v>0</v>
      </c>
      <c r="H30" s="242">
        <f t="shared" si="7"/>
        <v>8</v>
      </c>
      <c r="I30" s="269"/>
      <c r="J30" s="269"/>
      <c r="K30" s="293"/>
      <c r="L30" s="320">
        <f t="shared" ref="L30:L36" si="8">SUM(O30,R30,U30,X30)</f>
        <v>1</v>
      </c>
      <c r="M30" s="64"/>
      <c r="N30" s="65"/>
      <c r="O30" s="155"/>
      <c r="P30" s="66"/>
      <c r="Q30" s="67"/>
      <c r="R30" s="153"/>
      <c r="S30" s="69"/>
      <c r="T30" s="65">
        <v>8</v>
      </c>
      <c r="U30" s="155">
        <v>1</v>
      </c>
      <c r="V30" s="295"/>
      <c r="W30" s="248"/>
      <c r="X30" s="264"/>
      <c r="Y30" s="380" t="s">
        <v>239</v>
      </c>
      <c r="Z30" s="216"/>
      <c r="AA30" s="206"/>
      <c r="AB30" s="206"/>
      <c r="AC30" s="206"/>
      <c r="AD30" s="206"/>
      <c r="AE30" s="207"/>
      <c r="AF30" s="208"/>
      <c r="AG30" s="208"/>
      <c r="AH30" s="208"/>
      <c r="AI30" s="208"/>
      <c r="AJ30" s="208"/>
      <c r="AK30" s="208"/>
      <c r="AL30" s="208"/>
      <c r="AM30" s="208"/>
      <c r="AN30" s="208"/>
      <c r="AO30" s="208"/>
      <c r="AP30" s="208"/>
      <c r="AQ30" s="208"/>
      <c r="AR30" s="208"/>
      <c r="AS30" s="208"/>
      <c r="AT30" s="208"/>
      <c r="AU30" s="208"/>
      <c r="AV30" s="208"/>
      <c r="AW30" s="208"/>
      <c r="AX30" s="208"/>
      <c r="AY30" s="208"/>
      <c r="AZ30" s="208"/>
      <c r="BA30" s="208"/>
      <c r="BB30" s="208"/>
      <c r="BC30" s="208"/>
      <c r="BD30" s="208"/>
      <c r="BE30" s="208"/>
      <c r="BF30" s="208"/>
      <c r="BG30" s="208"/>
      <c r="BH30" s="208"/>
      <c r="BI30" s="208"/>
      <c r="BJ30" s="208"/>
      <c r="BK30" s="208"/>
      <c r="BL30" s="208"/>
      <c r="BM30" s="208"/>
      <c r="BN30" s="208"/>
      <c r="BO30" s="208"/>
      <c r="BP30" s="208"/>
      <c r="BQ30" s="208"/>
      <c r="BR30" s="208"/>
    </row>
    <row r="31" spans="1:70" ht="30.95" customHeight="1" x14ac:dyDescent="0.2">
      <c r="B31" s="44">
        <v>9</v>
      </c>
      <c r="C31" s="271" t="s">
        <v>232</v>
      </c>
      <c r="D31" s="175"/>
      <c r="E31" s="145" t="s">
        <v>39</v>
      </c>
      <c r="F31" s="160">
        <f t="shared" si="6"/>
        <v>16</v>
      </c>
      <c r="G31" s="47">
        <f t="shared" si="7"/>
        <v>0</v>
      </c>
      <c r="H31" s="163">
        <f t="shared" si="7"/>
        <v>16</v>
      </c>
      <c r="I31" s="47"/>
      <c r="J31" s="47"/>
      <c r="K31" s="46"/>
      <c r="L31" s="302">
        <f t="shared" si="8"/>
        <v>1</v>
      </c>
      <c r="M31" s="50"/>
      <c r="N31" s="51"/>
      <c r="O31" s="49"/>
      <c r="P31" s="52"/>
      <c r="Q31" s="53"/>
      <c r="R31" s="54"/>
      <c r="S31" s="55"/>
      <c r="T31" s="51">
        <v>16</v>
      </c>
      <c r="U31" s="49">
        <v>1</v>
      </c>
      <c r="V31" s="277"/>
      <c r="W31" s="53"/>
      <c r="X31" s="147"/>
      <c r="Y31" s="375" t="s">
        <v>304</v>
      </c>
      <c r="Z31" s="216"/>
      <c r="AA31" s="204"/>
      <c r="AB31" s="204"/>
      <c r="AC31" s="204"/>
      <c r="AD31" s="204"/>
      <c r="AE31" s="204"/>
    </row>
    <row r="32" spans="1:70" ht="20.100000000000001" customHeight="1" x14ac:dyDescent="0.2">
      <c r="B32" s="371">
        <v>10</v>
      </c>
      <c r="C32" s="272" t="s">
        <v>248</v>
      </c>
      <c r="D32" s="161"/>
      <c r="E32" s="162" t="s">
        <v>37</v>
      </c>
      <c r="F32" s="44">
        <f t="shared" si="6"/>
        <v>16</v>
      </c>
      <c r="G32" s="47">
        <f t="shared" si="7"/>
        <v>0</v>
      </c>
      <c r="H32" s="163">
        <f t="shared" si="7"/>
        <v>16</v>
      </c>
      <c r="I32" s="47"/>
      <c r="J32" s="47"/>
      <c r="K32" s="46"/>
      <c r="L32" s="303">
        <f>SUM(O32,R32,U32,X32)</f>
        <v>2</v>
      </c>
      <c r="M32" s="50"/>
      <c r="N32" s="51"/>
      <c r="O32" s="164"/>
      <c r="P32" s="52"/>
      <c r="Q32" s="53"/>
      <c r="R32" s="166"/>
      <c r="S32" s="55"/>
      <c r="T32" s="51">
        <v>16</v>
      </c>
      <c r="U32" s="164">
        <v>2</v>
      </c>
      <c r="V32" s="277"/>
      <c r="W32" s="53"/>
      <c r="X32" s="49"/>
      <c r="Y32" s="374" t="s">
        <v>249</v>
      </c>
      <c r="Z32" s="216"/>
      <c r="AA32" s="206"/>
      <c r="AB32" s="206"/>
      <c r="AC32" s="206"/>
      <c r="AD32" s="206"/>
      <c r="AE32" s="204"/>
    </row>
    <row r="33" spans="1:70" ht="28.5" customHeight="1" x14ac:dyDescent="0.2">
      <c r="B33" s="44">
        <v>11</v>
      </c>
      <c r="C33" s="271" t="s">
        <v>246</v>
      </c>
      <c r="D33" s="175"/>
      <c r="E33" s="145" t="s">
        <v>103</v>
      </c>
      <c r="F33" s="44">
        <f t="shared" si="6"/>
        <v>32</v>
      </c>
      <c r="G33" s="47">
        <f t="shared" si="7"/>
        <v>0</v>
      </c>
      <c r="H33" s="163">
        <f t="shared" si="7"/>
        <v>32</v>
      </c>
      <c r="I33" s="47"/>
      <c r="J33" s="47"/>
      <c r="K33" s="46"/>
      <c r="L33" s="303">
        <f t="shared" si="8"/>
        <v>4</v>
      </c>
      <c r="M33" s="50"/>
      <c r="N33" s="51"/>
      <c r="O33" s="49"/>
      <c r="P33" s="52"/>
      <c r="Q33" s="53"/>
      <c r="R33" s="54"/>
      <c r="S33" s="55"/>
      <c r="T33" s="51">
        <v>32</v>
      </c>
      <c r="U33" s="147">
        <v>4</v>
      </c>
      <c r="V33" s="277"/>
      <c r="W33" s="53"/>
      <c r="X33" s="49"/>
      <c r="Y33" s="375" t="s">
        <v>271</v>
      </c>
      <c r="Z33" s="216"/>
      <c r="AA33" s="206"/>
      <c r="AB33" s="206"/>
      <c r="AC33" s="206"/>
      <c r="AD33" s="206"/>
      <c r="AE33" s="204"/>
    </row>
    <row r="34" spans="1:70" ht="24.95" customHeight="1" x14ac:dyDescent="0.2">
      <c r="B34" s="371">
        <v>12</v>
      </c>
      <c r="C34" s="312" t="s">
        <v>255</v>
      </c>
      <c r="D34" s="161"/>
      <c r="E34" s="162" t="s">
        <v>238</v>
      </c>
      <c r="F34" s="44">
        <f t="shared" si="6"/>
        <v>60</v>
      </c>
      <c r="G34" s="47">
        <f t="shared" si="7"/>
        <v>0</v>
      </c>
      <c r="H34" s="163">
        <f t="shared" si="7"/>
        <v>60</v>
      </c>
      <c r="I34" s="103"/>
      <c r="J34" s="103"/>
      <c r="K34" s="56"/>
      <c r="L34" s="303">
        <f t="shared" si="8"/>
        <v>6</v>
      </c>
      <c r="M34" s="50"/>
      <c r="N34" s="51">
        <v>32</v>
      </c>
      <c r="O34" s="164">
        <v>3</v>
      </c>
      <c r="P34" s="52"/>
      <c r="Q34" s="53">
        <v>28</v>
      </c>
      <c r="R34" s="166">
        <v>3</v>
      </c>
      <c r="S34" s="55"/>
      <c r="T34" s="51"/>
      <c r="U34" s="165"/>
      <c r="V34" s="278"/>
      <c r="W34" s="96"/>
      <c r="X34" s="49"/>
      <c r="Y34" s="375" t="s">
        <v>348</v>
      </c>
      <c r="Z34" s="216"/>
      <c r="AA34" s="206"/>
      <c r="AB34" s="206"/>
      <c r="AC34" s="207"/>
      <c r="AD34" s="204"/>
      <c r="AE34" s="204"/>
    </row>
    <row r="35" spans="1:70" ht="27.75" customHeight="1" x14ac:dyDescent="0.2">
      <c r="B35" s="44">
        <v>13</v>
      </c>
      <c r="C35" s="312" t="s">
        <v>256</v>
      </c>
      <c r="D35" s="175"/>
      <c r="E35" s="145" t="s">
        <v>44</v>
      </c>
      <c r="F35" s="44">
        <f t="shared" si="6"/>
        <v>30</v>
      </c>
      <c r="G35" s="47">
        <f t="shared" si="7"/>
        <v>30</v>
      </c>
      <c r="H35" s="163">
        <f t="shared" si="7"/>
        <v>0</v>
      </c>
      <c r="I35" s="47"/>
      <c r="J35" s="47"/>
      <c r="K35" s="46"/>
      <c r="L35" s="303">
        <f t="shared" si="8"/>
        <v>2</v>
      </c>
      <c r="M35" s="50">
        <v>16</v>
      </c>
      <c r="N35" s="51"/>
      <c r="O35" s="49">
        <v>1</v>
      </c>
      <c r="P35" s="52">
        <v>14</v>
      </c>
      <c r="Q35" s="53"/>
      <c r="R35" s="54">
        <v>1</v>
      </c>
      <c r="S35" s="55"/>
      <c r="T35" s="51"/>
      <c r="U35" s="49"/>
      <c r="V35" s="277"/>
      <c r="W35" s="53"/>
      <c r="X35" s="49"/>
      <c r="Y35" s="375" t="s">
        <v>306</v>
      </c>
      <c r="Z35" s="216"/>
      <c r="AA35" s="204"/>
      <c r="AB35" s="204"/>
      <c r="AC35" s="204"/>
      <c r="AD35" s="204"/>
      <c r="AE35" s="204"/>
    </row>
    <row r="36" spans="1:70" ht="27.75" customHeight="1" thickBot="1" x14ac:dyDescent="0.25">
      <c r="B36" s="378">
        <v>14</v>
      </c>
      <c r="C36" s="271" t="s">
        <v>258</v>
      </c>
      <c r="D36" s="171"/>
      <c r="E36" s="154" t="s">
        <v>37</v>
      </c>
      <c r="F36" s="160">
        <f t="shared" si="6"/>
        <v>16</v>
      </c>
      <c r="G36" s="47">
        <f t="shared" si="7"/>
        <v>16</v>
      </c>
      <c r="H36" s="163">
        <f t="shared" si="7"/>
        <v>0</v>
      </c>
      <c r="I36" s="47"/>
      <c r="J36" s="47"/>
      <c r="K36" s="46"/>
      <c r="L36" s="303">
        <f t="shared" si="8"/>
        <v>1</v>
      </c>
      <c r="M36" s="50">
        <v>16</v>
      </c>
      <c r="N36" s="51"/>
      <c r="O36" s="164">
        <v>1</v>
      </c>
      <c r="P36" s="52"/>
      <c r="Q36" s="53"/>
      <c r="R36" s="166"/>
      <c r="S36" s="69"/>
      <c r="T36" s="65"/>
      <c r="U36" s="155"/>
      <c r="V36" s="277"/>
      <c r="W36" s="53"/>
      <c r="X36" s="49"/>
      <c r="Y36" s="374" t="s">
        <v>340</v>
      </c>
      <c r="Z36" s="216"/>
      <c r="AA36" s="206"/>
      <c r="AB36" s="206"/>
      <c r="AC36" s="206"/>
      <c r="AD36" s="206"/>
      <c r="AE36" s="206"/>
      <c r="AF36" s="211"/>
    </row>
    <row r="37" spans="1:70" ht="21.95" customHeight="1" thickBot="1" x14ac:dyDescent="0.25">
      <c r="B37" s="304"/>
      <c r="C37" s="305" t="s">
        <v>286</v>
      </c>
      <c r="D37" s="306"/>
      <c r="E37" s="307"/>
      <c r="F37" s="308"/>
      <c r="G37" s="308"/>
      <c r="H37" s="308"/>
      <c r="I37" s="308"/>
      <c r="J37" s="308"/>
      <c r="K37" s="308"/>
      <c r="L37" s="309"/>
      <c r="M37" s="308"/>
      <c r="N37" s="308"/>
      <c r="O37" s="309"/>
      <c r="P37" s="308"/>
      <c r="Q37" s="308"/>
      <c r="R37" s="309"/>
      <c r="S37" s="308"/>
      <c r="T37" s="308"/>
      <c r="U37" s="309"/>
      <c r="V37" s="308"/>
      <c r="W37" s="308"/>
      <c r="X37" s="309"/>
      <c r="Y37" s="379"/>
      <c r="Z37" s="210"/>
      <c r="AA37" s="204"/>
      <c r="AB37" s="204"/>
      <c r="AC37" s="204"/>
      <c r="AD37" s="204"/>
      <c r="AE37" s="204"/>
    </row>
    <row r="38" spans="1:70" ht="40.5" customHeight="1" x14ac:dyDescent="0.2">
      <c r="B38" s="44">
        <v>15</v>
      </c>
      <c r="C38" s="189" t="s">
        <v>324</v>
      </c>
      <c r="D38" s="171"/>
      <c r="E38" s="154" t="s">
        <v>37</v>
      </c>
      <c r="F38" s="160">
        <f t="shared" ref="F38:F42" si="9">SUM(G38,H38)</f>
        <v>14</v>
      </c>
      <c r="G38" s="47">
        <f t="shared" ref="G38:H42" si="10">SUM(M38,P38,S38,V38)</f>
        <v>0</v>
      </c>
      <c r="H38" s="163">
        <f t="shared" si="10"/>
        <v>14</v>
      </c>
      <c r="I38" s="47"/>
      <c r="J38" s="47"/>
      <c r="K38" s="48"/>
      <c r="L38" s="147">
        <f t="shared" ref="L38:L42" si="11">SUM(O38,R38,U38,X38)</f>
        <v>2</v>
      </c>
      <c r="M38" s="64"/>
      <c r="N38" s="65"/>
      <c r="O38" s="155"/>
      <c r="P38" s="66"/>
      <c r="Q38" s="67">
        <v>14</v>
      </c>
      <c r="R38" s="153">
        <v>2</v>
      </c>
      <c r="S38" s="69"/>
      <c r="T38" s="65"/>
      <c r="U38" s="155"/>
      <c r="V38" s="66"/>
      <c r="W38" s="67"/>
      <c r="X38" s="70"/>
      <c r="Y38" s="376" t="s">
        <v>275</v>
      </c>
      <c r="Z38" s="216"/>
      <c r="AA38" s="206"/>
      <c r="AB38" s="206"/>
      <c r="AC38" s="206"/>
      <c r="AD38" s="206"/>
      <c r="AE38" s="204"/>
    </row>
    <row r="39" spans="1:70" ht="24" customHeight="1" x14ac:dyDescent="0.2">
      <c r="B39" s="44">
        <v>16</v>
      </c>
      <c r="C39" s="193" t="s">
        <v>247</v>
      </c>
      <c r="D39" s="175"/>
      <c r="E39" s="145" t="s">
        <v>37</v>
      </c>
      <c r="F39" s="160">
        <f t="shared" si="9"/>
        <v>14</v>
      </c>
      <c r="G39" s="47">
        <f t="shared" si="10"/>
        <v>0</v>
      </c>
      <c r="H39" s="163">
        <f t="shared" si="10"/>
        <v>14</v>
      </c>
      <c r="I39" s="47"/>
      <c r="J39" s="47"/>
      <c r="K39" s="48"/>
      <c r="L39" s="147">
        <f t="shared" si="11"/>
        <v>1</v>
      </c>
      <c r="M39" s="50"/>
      <c r="N39" s="51"/>
      <c r="O39" s="49"/>
      <c r="P39" s="52"/>
      <c r="Q39" s="53"/>
      <c r="R39" s="54"/>
      <c r="S39" s="55"/>
      <c r="T39" s="51"/>
      <c r="U39" s="49"/>
      <c r="V39" s="52"/>
      <c r="W39" s="53">
        <v>14</v>
      </c>
      <c r="X39" s="146">
        <v>1</v>
      </c>
      <c r="Y39" s="377" t="s">
        <v>235</v>
      </c>
      <c r="Z39" s="216"/>
      <c r="AA39" s="206"/>
      <c r="AB39" s="206"/>
      <c r="AC39" s="206"/>
      <c r="AD39" s="206"/>
      <c r="AE39" s="204"/>
    </row>
    <row r="40" spans="1:70" s="158" customFormat="1" ht="27.75" customHeight="1" x14ac:dyDescent="0.2">
      <c r="A40" s="203"/>
      <c r="B40" s="160">
        <v>17</v>
      </c>
      <c r="C40" s="193" t="s">
        <v>325</v>
      </c>
      <c r="D40" s="161"/>
      <c r="E40" s="162" t="s">
        <v>37</v>
      </c>
      <c r="F40" s="44">
        <f t="shared" si="9"/>
        <v>14</v>
      </c>
      <c r="G40" s="47">
        <f t="shared" si="10"/>
        <v>14</v>
      </c>
      <c r="H40" s="163">
        <f t="shared" si="10"/>
        <v>0</v>
      </c>
      <c r="I40" s="163"/>
      <c r="J40" s="163"/>
      <c r="K40" s="165"/>
      <c r="L40" s="164">
        <f t="shared" si="11"/>
        <v>2</v>
      </c>
      <c r="M40" s="50"/>
      <c r="N40" s="51"/>
      <c r="O40" s="164"/>
      <c r="P40" s="52">
        <v>14</v>
      </c>
      <c r="Q40" s="53"/>
      <c r="R40" s="166">
        <v>2</v>
      </c>
      <c r="S40" s="55"/>
      <c r="T40" s="51"/>
      <c r="U40" s="164"/>
      <c r="V40" s="52"/>
      <c r="W40" s="53"/>
      <c r="X40" s="167"/>
      <c r="Y40" s="376" t="s">
        <v>235</v>
      </c>
      <c r="Z40" s="210"/>
      <c r="AA40" s="204"/>
      <c r="AB40" s="204"/>
      <c r="AC40" s="204"/>
      <c r="AD40" s="204"/>
      <c r="AE40" s="204"/>
      <c r="AF40" s="203"/>
      <c r="AG40" s="203"/>
      <c r="AH40" s="203"/>
      <c r="AI40" s="203"/>
      <c r="AJ40" s="203"/>
      <c r="AK40" s="203"/>
      <c r="AL40" s="203"/>
      <c r="AM40" s="203"/>
      <c r="AN40" s="203"/>
      <c r="AO40" s="203"/>
      <c r="AP40" s="203"/>
      <c r="AQ40" s="203"/>
      <c r="AR40" s="203"/>
      <c r="AS40" s="203"/>
      <c r="AT40" s="203"/>
      <c r="AU40" s="203"/>
      <c r="AV40" s="203"/>
      <c r="AW40" s="203"/>
      <c r="AX40" s="203"/>
      <c r="AY40" s="203"/>
      <c r="AZ40" s="203"/>
      <c r="BA40" s="203"/>
      <c r="BB40" s="203"/>
      <c r="BC40" s="203"/>
      <c r="BD40" s="203"/>
      <c r="BE40" s="203"/>
      <c r="BF40" s="203"/>
      <c r="BG40" s="203"/>
      <c r="BH40" s="203"/>
      <c r="BI40" s="203"/>
      <c r="BJ40" s="203"/>
      <c r="BK40" s="203"/>
      <c r="BL40" s="203"/>
      <c r="BM40" s="203"/>
      <c r="BN40" s="203"/>
      <c r="BO40" s="203"/>
      <c r="BP40" s="203"/>
      <c r="BQ40" s="203"/>
      <c r="BR40" s="203"/>
    </row>
    <row r="41" spans="1:70" ht="27.75" customHeight="1" x14ac:dyDescent="0.2">
      <c r="B41" s="44">
        <v>18</v>
      </c>
      <c r="C41" s="193" t="s">
        <v>233</v>
      </c>
      <c r="D41" s="175"/>
      <c r="E41" s="145" t="s">
        <v>37</v>
      </c>
      <c r="F41" s="44">
        <f t="shared" si="9"/>
        <v>16</v>
      </c>
      <c r="G41" s="47">
        <f t="shared" si="10"/>
        <v>16</v>
      </c>
      <c r="H41" s="163">
        <f t="shared" si="10"/>
        <v>0</v>
      </c>
      <c r="I41" s="47"/>
      <c r="J41" s="47"/>
      <c r="K41" s="48"/>
      <c r="L41" s="164">
        <f t="shared" si="11"/>
        <v>1</v>
      </c>
      <c r="M41" s="50"/>
      <c r="N41" s="51"/>
      <c r="O41" s="49"/>
      <c r="P41" s="52"/>
      <c r="Q41" s="53"/>
      <c r="R41" s="54"/>
      <c r="S41" s="55">
        <v>16</v>
      </c>
      <c r="T41" s="51"/>
      <c r="U41" s="147">
        <v>1</v>
      </c>
      <c r="V41" s="52"/>
      <c r="W41" s="53"/>
      <c r="X41" s="56"/>
      <c r="Y41" s="376" t="s">
        <v>267</v>
      </c>
      <c r="Z41" s="210"/>
      <c r="AA41" s="204"/>
      <c r="AB41" s="204"/>
      <c r="AC41" s="204"/>
      <c r="AD41" s="204"/>
      <c r="AE41" s="204"/>
    </row>
    <row r="42" spans="1:70" s="149" customFormat="1" ht="27.75" customHeight="1" thickBot="1" x14ac:dyDescent="0.25">
      <c r="A42" s="208"/>
      <c r="B42" s="160">
        <v>19</v>
      </c>
      <c r="C42" s="193" t="s">
        <v>163</v>
      </c>
      <c r="D42" s="161"/>
      <c r="E42" s="162" t="s">
        <v>37</v>
      </c>
      <c r="F42" s="44">
        <f t="shared" si="9"/>
        <v>16</v>
      </c>
      <c r="G42" s="47">
        <f t="shared" si="10"/>
        <v>16</v>
      </c>
      <c r="H42" s="163">
        <f t="shared" si="10"/>
        <v>0</v>
      </c>
      <c r="I42" s="163"/>
      <c r="J42" s="163"/>
      <c r="K42" s="165"/>
      <c r="L42" s="164">
        <f t="shared" si="11"/>
        <v>1</v>
      </c>
      <c r="M42" s="50">
        <v>16</v>
      </c>
      <c r="N42" s="51"/>
      <c r="O42" s="164">
        <v>1</v>
      </c>
      <c r="P42" s="52"/>
      <c r="Q42" s="53"/>
      <c r="R42" s="166"/>
      <c r="S42" s="55"/>
      <c r="T42" s="51"/>
      <c r="U42" s="165"/>
      <c r="V42" s="52"/>
      <c r="W42" s="53"/>
      <c r="X42" s="168"/>
      <c r="Y42" s="376" t="s">
        <v>269</v>
      </c>
      <c r="Z42" s="216"/>
      <c r="AA42" s="207"/>
      <c r="AB42" s="207"/>
      <c r="AC42" s="207"/>
      <c r="AD42" s="207"/>
      <c r="AE42" s="207"/>
      <c r="AF42" s="208"/>
      <c r="AG42" s="208"/>
      <c r="AH42" s="208"/>
      <c r="AI42" s="208"/>
      <c r="AJ42" s="208"/>
      <c r="AK42" s="208"/>
      <c r="AL42" s="208"/>
      <c r="AM42" s="208"/>
      <c r="AN42" s="208"/>
      <c r="AO42" s="208"/>
      <c r="AP42" s="208"/>
      <c r="AQ42" s="208"/>
      <c r="AR42" s="208"/>
      <c r="AS42" s="208"/>
      <c r="AT42" s="208"/>
      <c r="AU42" s="208"/>
      <c r="AV42" s="208"/>
      <c r="AW42" s="208"/>
      <c r="AX42" s="208"/>
      <c r="AY42" s="208"/>
      <c r="AZ42" s="208"/>
      <c r="BA42" s="208"/>
      <c r="BB42" s="208"/>
      <c r="BC42" s="208"/>
      <c r="BD42" s="208"/>
      <c r="BE42" s="208"/>
      <c r="BF42" s="208"/>
      <c r="BG42" s="208"/>
      <c r="BH42" s="208"/>
      <c r="BI42" s="208"/>
      <c r="BJ42" s="208"/>
      <c r="BK42" s="208"/>
      <c r="BL42" s="208"/>
      <c r="BM42" s="208"/>
      <c r="BN42" s="208"/>
      <c r="BO42" s="208"/>
      <c r="BP42" s="208"/>
      <c r="BQ42" s="208"/>
      <c r="BR42" s="208"/>
    </row>
    <row r="43" spans="1:70" ht="17.100000000000001" customHeight="1" thickBot="1" x14ac:dyDescent="0.25">
      <c r="B43" s="304"/>
      <c r="C43" s="305" t="s">
        <v>287</v>
      </c>
      <c r="D43" s="306"/>
      <c r="E43" s="307"/>
      <c r="F43" s="308"/>
      <c r="G43" s="308"/>
      <c r="H43" s="308"/>
      <c r="I43" s="308"/>
      <c r="J43" s="308"/>
      <c r="K43" s="308"/>
      <c r="L43" s="309"/>
      <c r="M43" s="308"/>
      <c r="N43" s="308"/>
      <c r="O43" s="309"/>
      <c r="P43" s="308"/>
      <c r="Q43" s="308"/>
      <c r="R43" s="309"/>
      <c r="S43" s="308"/>
      <c r="T43" s="308"/>
      <c r="U43" s="309"/>
      <c r="V43" s="308"/>
      <c r="W43" s="308"/>
      <c r="X43" s="309"/>
      <c r="Y43" s="379"/>
      <c r="Z43" s="210"/>
      <c r="AA43" s="204"/>
      <c r="AB43" s="204"/>
      <c r="AC43" s="204"/>
      <c r="AD43" s="204"/>
      <c r="AE43" s="204"/>
    </row>
    <row r="44" spans="1:70" ht="20.100000000000001" customHeight="1" x14ac:dyDescent="0.2">
      <c r="B44" s="44">
        <v>20</v>
      </c>
      <c r="C44" s="193" t="s">
        <v>162</v>
      </c>
      <c r="D44" s="175"/>
      <c r="E44" s="145" t="s">
        <v>37</v>
      </c>
      <c r="F44" s="160">
        <f>SUM(G44,H44)</f>
        <v>14</v>
      </c>
      <c r="G44" s="47">
        <f t="shared" ref="G44:H46" si="12">SUM(M44,P44,S44,V44)</f>
        <v>14</v>
      </c>
      <c r="H44" s="163">
        <f t="shared" si="12"/>
        <v>0</v>
      </c>
      <c r="I44" s="103"/>
      <c r="J44" s="103"/>
      <c r="K44" s="49"/>
      <c r="L44" s="147">
        <f>SUM(O44,R44,U44,X44)</f>
        <v>2</v>
      </c>
      <c r="M44" s="50"/>
      <c r="N44" s="51"/>
      <c r="O44" s="49"/>
      <c r="P44" s="52"/>
      <c r="Q44" s="53"/>
      <c r="R44" s="54"/>
      <c r="S44" s="55"/>
      <c r="T44" s="51"/>
      <c r="U44" s="147"/>
      <c r="V44" s="52">
        <v>14</v>
      </c>
      <c r="W44" s="53"/>
      <c r="X44" s="56">
        <v>2</v>
      </c>
      <c r="Y44" s="376" t="s">
        <v>270</v>
      </c>
      <c r="Z44" s="210"/>
      <c r="AA44" s="204"/>
      <c r="AB44" s="204"/>
      <c r="AC44" s="204"/>
      <c r="AD44" s="204"/>
      <c r="AE44" s="204"/>
    </row>
    <row r="45" spans="1:70" ht="17.100000000000001" customHeight="1" x14ac:dyDescent="0.2">
      <c r="B45" s="192">
        <v>21</v>
      </c>
      <c r="C45" s="193" t="s">
        <v>291</v>
      </c>
      <c r="D45" s="175"/>
      <c r="E45" s="145" t="s">
        <v>37</v>
      </c>
      <c r="F45" s="160">
        <f>SUM(G45,H45)</f>
        <v>14</v>
      </c>
      <c r="G45" s="47">
        <f t="shared" si="12"/>
        <v>14</v>
      </c>
      <c r="H45" s="163">
        <f t="shared" si="12"/>
        <v>0</v>
      </c>
      <c r="I45" s="103"/>
      <c r="J45" s="103"/>
      <c r="K45" s="49"/>
      <c r="L45" s="147">
        <v>2</v>
      </c>
      <c r="M45" s="50"/>
      <c r="N45" s="51"/>
      <c r="O45" s="49"/>
      <c r="P45" s="52"/>
      <c r="Q45" s="53"/>
      <c r="R45" s="54"/>
      <c r="S45" s="55"/>
      <c r="T45" s="51"/>
      <c r="U45" s="147"/>
      <c r="V45" s="52">
        <v>14</v>
      </c>
      <c r="W45" s="53"/>
      <c r="X45" s="56">
        <v>2</v>
      </c>
      <c r="Y45" s="376" t="s">
        <v>299</v>
      </c>
      <c r="Z45" s="210"/>
      <c r="AA45" s="204"/>
      <c r="AB45" s="204"/>
      <c r="AC45" s="204"/>
      <c r="AD45" s="204"/>
      <c r="AE45" s="204"/>
    </row>
    <row r="46" spans="1:70" ht="27.75" customHeight="1" thickBot="1" x14ac:dyDescent="0.25">
      <c r="B46" s="378">
        <v>22</v>
      </c>
      <c r="C46" s="196" t="s">
        <v>236</v>
      </c>
      <c r="D46" s="337"/>
      <c r="E46" s="338" t="s">
        <v>37</v>
      </c>
      <c r="F46" s="132">
        <f>SUM(G46,H46)</f>
        <v>7</v>
      </c>
      <c r="G46" s="135">
        <f t="shared" si="12"/>
        <v>7</v>
      </c>
      <c r="H46" s="251">
        <f t="shared" si="12"/>
        <v>0</v>
      </c>
      <c r="I46" s="251"/>
      <c r="J46" s="251"/>
      <c r="K46" s="339"/>
      <c r="L46" s="265">
        <f>SUM(O46,R46,U46,X46)</f>
        <v>1</v>
      </c>
      <c r="M46" s="266"/>
      <c r="N46" s="253"/>
      <c r="O46" s="275"/>
      <c r="P46" s="254">
        <v>7</v>
      </c>
      <c r="Q46" s="255"/>
      <c r="R46" s="274">
        <v>1</v>
      </c>
      <c r="S46" s="256"/>
      <c r="T46" s="257"/>
      <c r="U46" s="267"/>
      <c r="V46" s="296"/>
      <c r="W46" s="255"/>
      <c r="X46" s="267"/>
      <c r="Y46" s="385" t="s">
        <v>264</v>
      </c>
      <c r="Z46" s="210"/>
      <c r="AA46" s="204"/>
      <c r="AB46" s="204"/>
      <c r="AC46" s="204"/>
      <c r="AD46" s="204"/>
      <c r="AE46" s="204"/>
    </row>
    <row r="47" spans="1:70" ht="21.95" customHeight="1" thickBot="1" x14ac:dyDescent="0.25">
      <c r="B47" s="571" t="s">
        <v>70</v>
      </c>
      <c r="C47" s="571"/>
      <c r="D47" s="285"/>
      <c r="E47" s="291"/>
      <c r="F47" s="289">
        <f>SUM(F30:F46)</f>
        <v>287</v>
      </c>
      <c r="G47" s="289">
        <f>SUM(G30:G46)</f>
        <v>127</v>
      </c>
      <c r="H47" s="289">
        <f>SUM(H30:H46)</f>
        <v>160</v>
      </c>
      <c r="I47" s="289">
        <f>SUM(I15:I42)</f>
        <v>0</v>
      </c>
      <c r="J47" s="289">
        <f>SUM(J15:J42)</f>
        <v>0</v>
      </c>
      <c r="K47" s="289">
        <f>SUM(K15:K42)</f>
        <v>0</v>
      </c>
      <c r="L47" s="182">
        <f t="shared" ref="L47:X47" si="13">SUM(L30:L46)</f>
        <v>29</v>
      </c>
      <c r="M47" s="78">
        <f t="shared" si="13"/>
        <v>48</v>
      </c>
      <c r="N47" s="79">
        <f t="shared" si="13"/>
        <v>32</v>
      </c>
      <c r="O47" s="221">
        <f t="shared" si="13"/>
        <v>6</v>
      </c>
      <c r="P47" s="81">
        <f t="shared" si="13"/>
        <v>35</v>
      </c>
      <c r="Q47" s="81">
        <f t="shared" si="13"/>
        <v>42</v>
      </c>
      <c r="R47" s="409">
        <f t="shared" si="13"/>
        <v>9</v>
      </c>
      <c r="S47" s="84">
        <f t="shared" si="13"/>
        <v>16</v>
      </c>
      <c r="T47" s="79">
        <f t="shared" si="13"/>
        <v>72</v>
      </c>
      <c r="U47" s="221">
        <f t="shared" si="13"/>
        <v>9</v>
      </c>
      <c r="V47" s="299">
        <f t="shared" si="13"/>
        <v>28</v>
      </c>
      <c r="W47" s="81">
        <f t="shared" si="13"/>
        <v>14</v>
      </c>
      <c r="X47" s="80">
        <f t="shared" si="13"/>
        <v>5</v>
      </c>
      <c r="Y47" s="385"/>
      <c r="Z47" s="217"/>
      <c r="AA47" s="209"/>
      <c r="AB47" s="209"/>
      <c r="AC47" s="209"/>
      <c r="AD47" s="209"/>
      <c r="AE47" s="209"/>
    </row>
    <row r="48" spans="1:70" x14ac:dyDescent="0.2">
      <c r="B48" s="313"/>
      <c r="C48" s="314"/>
      <c r="D48" s="315"/>
      <c r="E48" s="316"/>
      <c r="F48" s="316"/>
      <c r="G48" s="316"/>
      <c r="H48" s="317"/>
      <c r="I48" s="316"/>
      <c r="J48" s="316"/>
      <c r="K48" s="316"/>
      <c r="L48" s="318"/>
      <c r="M48" s="316"/>
      <c r="N48" s="316"/>
      <c r="O48" s="319"/>
      <c r="P48" s="316"/>
      <c r="Q48" s="316"/>
      <c r="R48" s="319"/>
      <c r="S48" s="316"/>
      <c r="T48" s="316"/>
      <c r="U48" s="319"/>
      <c r="V48" s="316"/>
      <c r="W48" s="316"/>
      <c r="X48" s="319"/>
      <c r="Y48" s="386"/>
      <c r="Z48" s="218"/>
      <c r="AA48" s="94"/>
      <c r="AB48" s="94"/>
      <c r="AC48" s="94"/>
      <c r="AD48" s="94"/>
      <c r="AE48" s="94"/>
    </row>
    <row r="49" spans="1:70" x14ac:dyDescent="0.2">
      <c r="B49" s="89"/>
      <c r="C49" s="197"/>
      <c r="D49" s="176"/>
      <c r="E49" s="90"/>
      <c r="F49" s="90"/>
      <c r="G49" s="90"/>
      <c r="H49" s="187"/>
      <c r="I49" s="90"/>
      <c r="J49" s="90"/>
      <c r="K49" s="90"/>
      <c r="L49" s="183"/>
      <c r="M49" s="90"/>
      <c r="N49" s="90"/>
      <c r="O49" s="91"/>
      <c r="P49" s="90"/>
      <c r="Q49" s="90"/>
      <c r="R49" s="91"/>
      <c r="S49" s="90"/>
      <c r="T49" s="90"/>
      <c r="U49" s="91"/>
      <c r="V49" s="90"/>
      <c r="W49" s="90"/>
      <c r="X49" s="91"/>
      <c r="Y49" s="119"/>
      <c r="Z49" s="218"/>
      <c r="AA49" s="94"/>
      <c r="AB49" s="94"/>
      <c r="AC49" s="94"/>
      <c r="AD49" s="94"/>
      <c r="AE49" s="94"/>
    </row>
    <row r="50" spans="1:70" ht="21.95" customHeight="1" thickBot="1" x14ac:dyDescent="0.25">
      <c r="B50" s="89"/>
      <c r="C50" s="197"/>
      <c r="D50" s="176"/>
      <c r="E50" s="90"/>
      <c r="F50" s="90"/>
      <c r="G50" s="90"/>
      <c r="H50" s="187"/>
      <c r="I50" s="90"/>
      <c r="J50" s="90"/>
      <c r="K50" s="90"/>
      <c r="L50" s="183"/>
      <c r="M50" s="90"/>
      <c r="N50" s="90"/>
      <c r="O50" s="91"/>
      <c r="P50" s="90"/>
      <c r="Q50" s="90"/>
      <c r="R50" s="91"/>
      <c r="S50" s="90"/>
      <c r="T50" s="90"/>
      <c r="U50" s="91"/>
      <c r="V50" s="90"/>
      <c r="W50" s="90"/>
      <c r="X50" s="91"/>
      <c r="Y50" s="119"/>
      <c r="Z50" s="218"/>
      <c r="AA50" s="94"/>
      <c r="AB50" s="94"/>
      <c r="AC50" s="94"/>
      <c r="AD50" s="94"/>
      <c r="AE50" s="94"/>
    </row>
    <row r="51" spans="1:70" ht="12.75" customHeight="1" thickBot="1" x14ac:dyDescent="0.25">
      <c r="B51" s="522" t="s">
        <v>71</v>
      </c>
      <c r="C51" s="523" t="s">
        <v>72</v>
      </c>
      <c r="D51" s="523"/>
      <c r="E51" s="523"/>
      <c r="F51" s="523"/>
      <c r="G51" s="523"/>
      <c r="H51" s="523"/>
      <c r="I51" s="523"/>
      <c r="J51" s="523"/>
      <c r="K51" s="523"/>
      <c r="L51" s="523"/>
      <c r="M51" s="524" t="s">
        <v>7</v>
      </c>
      <c r="N51" s="524"/>
      <c r="O51" s="524"/>
      <c r="P51" s="524"/>
      <c r="Q51" s="524"/>
      <c r="R51" s="524"/>
      <c r="S51" s="519" t="s">
        <v>8</v>
      </c>
      <c r="T51" s="519"/>
      <c r="U51" s="519"/>
      <c r="V51" s="519"/>
      <c r="W51" s="519"/>
      <c r="X51" s="519"/>
      <c r="Y51" s="567" t="s">
        <v>228</v>
      </c>
      <c r="Z51" s="210"/>
      <c r="AA51" s="204"/>
      <c r="AB51" s="204"/>
      <c r="AC51" s="204"/>
      <c r="AD51" s="204"/>
      <c r="AE51" s="204"/>
    </row>
    <row r="52" spans="1:70" ht="13.5" customHeight="1" thickBot="1" x14ac:dyDescent="0.25">
      <c r="B52" s="522"/>
      <c r="C52" s="523"/>
      <c r="D52" s="523"/>
      <c r="E52" s="523"/>
      <c r="F52" s="523"/>
      <c r="G52" s="523"/>
      <c r="H52" s="523"/>
      <c r="I52" s="523"/>
      <c r="J52" s="523"/>
      <c r="K52" s="523"/>
      <c r="L52" s="523"/>
      <c r="M52" s="525" t="s">
        <v>10</v>
      </c>
      <c r="N52" s="525"/>
      <c r="O52" s="525"/>
      <c r="P52" s="526" t="s">
        <v>11</v>
      </c>
      <c r="Q52" s="526"/>
      <c r="R52" s="526"/>
      <c r="S52" s="527" t="s">
        <v>12</v>
      </c>
      <c r="T52" s="527"/>
      <c r="U52" s="527"/>
      <c r="V52" s="528" t="s">
        <v>13</v>
      </c>
      <c r="W52" s="528"/>
      <c r="X52" s="528"/>
      <c r="Y52" s="567"/>
      <c r="Z52" s="210"/>
      <c r="AA52" s="210"/>
      <c r="AB52" s="204"/>
      <c r="AC52" s="204"/>
      <c r="AD52" s="204"/>
      <c r="AE52" s="204"/>
    </row>
    <row r="53" spans="1:70" ht="13.5" customHeight="1" thickBot="1" x14ac:dyDescent="0.25">
      <c r="B53" s="507" t="s">
        <v>16</v>
      </c>
      <c r="C53" s="557" t="s">
        <v>73</v>
      </c>
      <c r="D53" s="574" t="s">
        <v>229</v>
      </c>
      <c r="E53" s="561" t="s">
        <v>230</v>
      </c>
      <c r="F53" s="510" t="s">
        <v>19</v>
      </c>
      <c r="G53" s="511" t="s">
        <v>20</v>
      </c>
      <c r="H53" s="511"/>
      <c r="I53" s="511"/>
      <c r="J53" s="511"/>
      <c r="K53" s="511"/>
      <c r="L53" s="575" t="s">
        <v>21</v>
      </c>
      <c r="M53" s="513" t="s">
        <v>224</v>
      </c>
      <c r="N53" s="513"/>
      <c r="O53" s="513"/>
      <c r="P53" s="514" t="s">
        <v>224</v>
      </c>
      <c r="Q53" s="514"/>
      <c r="R53" s="514"/>
      <c r="S53" s="498" t="s">
        <v>224</v>
      </c>
      <c r="T53" s="498"/>
      <c r="U53" s="498"/>
      <c r="V53" s="499" t="s">
        <v>224</v>
      </c>
      <c r="W53" s="499"/>
      <c r="X53" s="499"/>
      <c r="Y53" s="567"/>
      <c r="Z53" s="210"/>
      <c r="AA53" s="204"/>
      <c r="AB53" s="204"/>
      <c r="AC53" s="204"/>
      <c r="AD53" s="204"/>
      <c r="AE53" s="204"/>
    </row>
    <row r="54" spans="1:70" ht="36.75" thickBot="1" x14ac:dyDescent="0.25">
      <c r="B54" s="507"/>
      <c r="C54" s="557"/>
      <c r="D54" s="574"/>
      <c r="E54" s="561"/>
      <c r="F54" s="510"/>
      <c r="G54" s="19" t="s">
        <v>74</v>
      </c>
      <c r="H54" s="186" t="s">
        <v>25</v>
      </c>
      <c r="I54" s="19" t="s">
        <v>145</v>
      </c>
      <c r="J54" s="19" t="s">
        <v>27</v>
      </c>
      <c r="K54" s="20" t="s">
        <v>28</v>
      </c>
      <c r="L54" s="575"/>
      <c r="M54" s="21" t="s">
        <v>24</v>
      </c>
      <c r="N54" s="22" t="s">
        <v>25</v>
      </c>
      <c r="O54" s="23" t="s">
        <v>29</v>
      </c>
      <c r="P54" s="24" t="s">
        <v>24</v>
      </c>
      <c r="Q54" s="25" t="s">
        <v>25</v>
      </c>
      <c r="R54" s="26" t="s">
        <v>29</v>
      </c>
      <c r="S54" s="21" t="s">
        <v>24</v>
      </c>
      <c r="T54" s="22" t="s">
        <v>25</v>
      </c>
      <c r="U54" s="23" t="s">
        <v>29</v>
      </c>
      <c r="V54" s="24" t="s">
        <v>24</v>
      </c>
      <c r="W54" s="25" t="s">
        <v>25</v>
      </c>
      <c r="X54" s="139" t="s">
        <v>29</v>
      </c>
      <c r="Y54" s="567"/>
      <c r="Z54" s="215"/>
      <c r="AA54" s="205"/>
      <c r="AB54" s="205"/>
      <c r="AC54" s="205"/>
      <c r="AD54" s="205"/>
      <c r="AE54" s="205"/>
    </row>
    <row r="55" spans="1:70" ht="13.5" thickBot="1" x14ac:dyDescent="0.25">
      <c r="B55" s="304"/>
      <c r="C55" s="305" t="s">
        <v>289</v>
      </c>
      <c r="D55" s="306"/>
      <c r="E55" s="307"/>
      <c r="F55" s="308"/>
      <c r="G55" s="308"/>
      <c r="H55" s="308"/>
      <c r="I55" s="308"/>
      <c r="J55" s="308"/>
      <c r="K55" s="308"/>
      <c r="L55" s="309"/>
      <c r="M55" s="308"/>
      <c r="N55" s="308"/>
      <c r="O55" s="309"/>
      <c r="P55" s="308"/>
      <c r="Q55" s="308"/>
      <c r="R55" s="309"/>
      <c r="S55" s="308"/>
      <c r="T55" s="308"/>
      <c r="U55" s="309"/>
      <c r="V55" s="308"/>
      <c r="W55" s="308"/>
      <c r="X55" s="309"/>
      <c r="Y55" s="379"/>
      <c r="Z55" s="215"/>
      <c r="AA55" s="205"/>
      <c r="AB55" s="205"/>
      <c r="AC55" s="205"/>
      <c r="AD55" s="205"/>
      <c r="AE55" s="205"/>
    </row>
    <row r="56" spans="1:70" s="149" customFormat="1" ht="25.5" customHeight="1" x14ac:dyDescent="0.2">
      <c r="A56" s="208"/>
      <c r="B56" s="240">
        <v>23</v>
      </c>
      <c r="C56" s="321" t="s">
        <v>346</v>
      </c>
      <c r="D56" s="322"/>
      <c r="E56" s="323" t="s">
        <v>103</v>
      </c>
      <c r="F56" s="324">
        <f t="shared" ref="F56:F61" si="14">SUM(G56,H56)</f>
        <v>16</v>
      </c>
      <c r="G56" s="241">
        <f t="shared" ref="G56:H58" si="15">SUM(M56,P56,S56,V56)</f>
        <v>0</v>
      </c>
      <c r="H56" s="242">
        <f t="shared" si="15"/>
        <v>16</v>
      </c>
      <c r="I56" s="269"/>
      <c r="J56" s="269"/>
      <c r="K56" s="264"/>
      <c r="L56" s="270">
        <v>2</v>
      </c>
      <c r="M56" s="325"/>
      <c r="N56" s="326"/>
      <c r="O56" s="327"/>
      <c r="P56" s="328"/>
      <c r="Q56" s="329"/>
      <c r="R56" s="330"/>
      <c r="S56" s="331"/>
      <c r="T56" s="599">
        <v>16</v>
      </c>
      <c r="U56" s="327">
        <v>2</v>
      </c>
      <c r="V56" s="328"/>
      <c r="W56" s="329"/>
      <c r="X56" s="332"/>
      <c r="Y56" s="382" t="s">
        <v>296</v>
      </c>
      <c r="Z56" s="216"/>
      <c r="AA56" s="206"/>
      <c r="AB56" s="206"/>
      <c r="AC56" s="206"/>
      <c r="AD56" s="206"/>
      <c r="AE56" s="207"/>
      <c r="AF56" s="208"/>
      <c r="AG56" s="208"/>
      <c r="AH56" s="208"/>
      <c r="AI56" s="208"/>
      <c r="AJ56" s="208"/>
      <c r="AK56" s="208"/>
      <c r="AL56" s="208"/>
      <c r="AM56" s="208"/>
      <c r="AN56" s="208"/>
      <c r="AO56" s="208"/>
      <c r="AP56" s="208"/>
      <c r="AQ56" s="208"/>
      <c r="AR56" s="208"/>
      <c r="AS56" s="208"/>
      <c r="AT56" s="208"/>
      <c r="AU56" s="208"/>
      <c r="AV56" s="208"/>
      <c r="AW56" s="208"/>
      <c r="AX56" s="208"/>
      <c r="AY56" s="208"/>
      <c r="AZ56" s="208"/>
      <c r="BA56" s="208"/>
      <c r="BB56" s="208"/>
      <c r="BC56" s="208"/>
      <c r="BD56" s="208"/>
      <c r="BE56" s="208"/>
      <c r="BF56" s="208"/>
      <c r="BG56" s="208"/>
      <c r="BH56" s="208"/>
      <c r="BI56" s="208"/>
      <c r="BJ56" s="208"/>
      <c r="BK56" s="208"/>
      <c r="BL56" s="208"/>
      <c r="BM56" s="208"/>
      <c r="BN56" s="208"/>
      <c r="BO56" s="208"/>
      <c r="BP56" s="208"/>
      <c r="BQ56" s="208"/>
      <c r="BR56" s="208"/>
    </row>
    <row r="57" spans="1:70" s="149" customFormat="1" ht="21.75" customHeight="1" x14ac:dyDescent="0.2">
      <c r="A57" s="208"/>
      <c r="B57" s="192">
        <v>24</v>
      </c>
      <c r="C57" s="193" t="s">
        <v>282</v>
      </c>
      <c r="D57" s="175"/>
      <c r="E57" s="188" t="s">
        <v>37</v>
      </c>
      <c r="F57" s="160">
        <f t="shared" si="14"/>
        <v>16</v>
      </c>
      <c r="G57" s="47">
        <f t="shared" si="15"/>
        <v>0</v>
      </c>
      <c r="H57" s="163">
        <f t="shared" si="15"/>
        <v>16</v>
      </c>
      <c r="I57" s="47"/>
      <c r="J57" s="47"/>
      <c r="K57" s="48"/>
      <c r="L57" s="147">
        <f t="shared" ref="L57:L61" si="16">SUM(O57,R57,U57,X57)</f>
        <v>2</v>
      </c>
      <c r="M57" s="50"/>
      <c r="N57" s="51"/>
      <c r="O57" s="48"/>
      <c r="P57" s="52"/>
      <c r="Q57" s="53"/>
      <c r="R57" s="137"/>
      <c r="S57" s="55"/>
      <c r="T57" s="51">
        <v>16</v>
      </c>
      <c r="U57" s="191">
        <v>2</v>
      </c>
      <c r="V57" s="52"/>
      <c r="W57" s="53"/>
      <c r="X57" s="46"/>
      <c r="Y57" s="376" t="s">
        <v>240</v>
      </c>
      <c r="Z57" s="216"/>
      <c r="AA57" s="206"/>
      <c r="AB57" s="206"/>
      <c r="AC57" s="206"/>
      <c r="AD57" s="206"/>
      <c r="AE57" s="207"/>
      <c r="AF57" s="208"/>
      <c r="AG57" s="208"/>
      <c r="AH57" s="208"/>
      <c r="AI57" s="208"/>
      <c r="AJ57" s="208"/>
      <c r="AK57" s="208"/>
      <c r="AL57" s="208"/>
      <c r="AM57" s="208"/>
      <c r="AN57" s="208"/>
      <c r="AO57" s="208"/>
      <c r="AP57" s="208"/>
      <c r="AQ57" s="208"/>
      <c r="AR57" s="208"/>
      <c r="AS57" s="208"/>
      <c r="AT57" s="208"/>
      <c r="AU57" s="208"/>
      <c r="AV57" s="208"/>
      <c r="AW57" s="208"/>
      <c r="AX57" s="208"/>
      <c r="AY57" s="208"/>
      <c r="AZ57" s="208"/>
      <c r="BA57" s="208"/>
      <c r="BB57" s="208"/>
      <c r="BC57" s="208"/>
      <c r="BD57" s="208"/>
      <c r="BE57" s="208"/>
      <c r="BF57" s="208"/>
      <c r="BG57" s="208"/>
      <c r="BH57" s="208"/>
      <c r="BI57" s="208"/>
      <c r="BJ57" s="208"/>
      <c r="BK57" s="208"/>
      <c r="BL57" s="208"/>
      <c r="BM57" s="208"/>
      <c r="BN57" s="208"/>
      <c r="BO57" s="208"/>
      <c r="BP57" s="208"/>
      <c r="BQ57" s="208"/>
      <c r="BR57" s="208"/>
    </row>
    <row r="58" spans="1:70" s="158" customFormat="1" ht="31.5" customHeight="1" x14ac:dyDescent="0.2">
      <c r="A58" s="203"/>
      <c r="B58" s="44">
        <v>25</v>
      </c>
      <c r="C58" s="189" t="s">
        <v>326</v>
      </c>
      <c r="D58" s="171"/>
      <c r="E58" s="172" t="s">
        <v>37</v>
      </c>
      <c r="F58" s="160">
        <f t="shared" si="14"/>
        <v>14</v>
      </c>
      <c r="G58" s="47">
        <f t="shared" si="15"/>
        <v>14</v>
      </c>
      <c r="H58" s="163">
        <f t="shared" si="15"/>
        <v>0</v>
      </c>
      <c r="I58" s="163"/>
      <c r="J58" s="163"/>
      <c r="K58" s="165"/>
      <c r="L58" s="147">
        <f t="shared" si="16"/>
        <v>1</v>
      </c>
      <c r="M58" s="64"/>
      <c r="N58" s="65"/>
      <c r="O58" s="173"/>
      <c r="P58" s="66">
        <v>14</v>
      </c>
      <c r="Q58" s="67"/>
      <c r="R58" s="169">
        <v>1</v>
      </c>
      <c r="S58" s="69"/>
      <c r="T58" s="65"/>
      <c r="U58" s="173"/>
      <c r="V58" s="66"/>
      <c r="W58" s="67"/>
      <c r="X58" s="170"/>
      <c r="Y58" s="377" t="s">
        <v>278</v>
      </c>
      <c r="Z58" s="210"/>
      <c r="AA58" s="204"/>
      <c r="AB58" s="204"/>
      <c r="AC58" s="204"/>
      <c r="AD58" s="204"/>
      <c r="AE58" s="204"/>
      <c r="AF58" s="203"/>
      <c r="AG58" s="203"/>
      <c r="AH58" s="203"/>
      <c r="AI58" s="203"/>
      <c r="AJ58" s="203"/>
      <c r="AK58" s="203"/>
      <c r="AL58" s="203"/>
      <c r="AM58" s="203"/>
      <c r="AN58" s="203"/>
      <c r="AO58" s="203"/>
      <c r="AP58" s="203"/>
      <c r="AQ58" s="203"/>
      <c r="AR58" s="203"/>
      <c r="AS58" s="203"/>
      <c r="AT58" s="203"/>
      <c r="AU58" s="203"/>
      <c r="AV58" s="203"/>
      <c r="AW58" s="203"/>
      <c r="AX58" s="203"/>
      <c r="AY58" s="203"/>
      <c r="AZ58" s="203"/>
      <c r="BA58" s="203"/>
      <c r="BB58" s="203"/>
      <c r="BC58" s="203"/>
      <c r="BD58" s="203"/>
      <c r="BE58" s="203"/>
      <c r="BF58" s="203"/>
      <c r="BG58" s="203"/>
      <c r="BH58" s="203"/>
      <c r="BI58" s="203"/>
      <c r="BJ58" s="203"/>
      <c r="BK58" s="203"/>
      <c r="BL58" s="203"/>
      <c r="BM58" s="203"/>
      <c r="BN58" s="203"/>
      <c r="BO58" s="203"/>
      <c r="BP58" s="203"/>
      <c r="BQ58" s="203"/>
      <c r="BR58" s="203"/>
    </row>
    <row r="59" spans="1:70" ht="20.100000000000001" customHeight="1" x14ac:dyDescent="0.2">
      <c r="B59" s="371">
        <v>26</v>
      </c>
      <c r="C59" s="189" t="s">
        <v>302</v>
      </c>
      <c r="D59" s="175"/>
      <c r="E59" s="145" t="s">
        <v>44</v>
      </c>
      <c r="F59" s="160">
        <f t="shared" si="14"/>
        <v>30</v>
      </c>
      <c r="G59" s="47">
        <f t="shared" ref="G59" si="17">SUM(M59,P59,S59,V59)</f>
        <v>30</v>
      </c>
      <c r="H59" s="163">
        <f t="shared" ref="H59" si="18">SUM(N59,Q59,T59,W59)</f>
        <v>0</v>
      </c>
      <c r="I59" s="163"/>
      <c r="J59" s="163"/>
      <c r="K59" s="165"/>
      <c r="L59" s="147">
        <f t="shared" si="16"/>
        <v>4</v>
      </c>
      <c r="M59" s="64"/>
      <c r="N59" s="65"/>
      <c r="O59" s="173"/>
      <c r="P59" s="66"/>
      <c r="Q59" s="67"/>
      <c r="R59" s="169"/>
      <c r="S59" s="69">
        <v>16</v>
      </c>
      <c r="T59" s="65"/>
      <c r="U59" s="173">
        <v>2</v>
      </c>
      <c r="V59" s="66">
        <v>14</v>
      </c>
      <c r="W59" s="67"/>
      <c r="X59" s="170">
        <v>2</v>
      </c>
      <c r="Y59" s="377" t="s">
        <v>52</v>
      </c>
    </row>
    <row r="60" spans="1:70" ht="21.95" customHeight="1" x14ac:dyDescent="0.2">
      <c r="B60" s="160">
        <v>27</v>
      </c>
      <c r="C60" s="193" t="s">
        <v>237</v>
      </c>
      <c r="D60" s="175"/>
      <c r="E60" s="188" t="s">
        <v>39</v>
      </c>
      <c r="F60" s="44">
        <f t="shared" si="14"/>
        <v>14</v>
      </c>
      <c r="G60" s="47">
        <f>SUM(M60,P60,S60,V60)</f>
        <v>0</v>
      </c>
      <c r="H60" s="163">
        <f>SUM(N60,Q60,T60,W60)</f>
        <v>14</v>
      </c>
      <c r="I60" s="163"/>
      <c r="J60" s="163"/>
      <c r="K60" s="165"/>
      <c r="L60" s="164">
        <f t="shared" si="16"/>
        <v>1</v>
      </c>
      <c r="M60" s="50"/>
      <c r="N60" s="51"/>
      <c r="O60" s="164"/>
      <c r="P60" s="52"/>
      <c r="Q60" s="53"/>
      <c r="R60" s="166"/>
      <c r="S60" s="55"/>
      <c r="T60" s="51"/>
      <c r="U60" s="164"/>
      <c r="V60" s="52"/>
      <c r="W60" s="53">
        <v>14</v>
      </c>
      <c r="X60" s="146">
        <v>1</v>
      </c>
      <c r="Y60" s="376" t="s">
        <v>263</v>
      </c>
      <c r="Z60" s="210"/>
      <c r="AA60" s="204"/>
      <c r="AB60" s="204"/>
      <c r="AC60" s="204"/>
      <c r="AD60" s="204"/>
      <c r="AE60" s="204"/>
    </row>
    <row r="61" spans="1:70" ht="20.25" customHeight="1" thickBot="1" x14ac:dyDescent="0.25">
      <c r="B61" s="201">
        <v>28</v>
      </c>
      <c r="C61" s="196" t="s">
        <v>245</v>
      </c>
      <c r="D61" s="185"/>
      <c r="E61" s="150" t="s">
        <v>37</v>
      </c>
      <c r="F61" s="250">
        <f t="shared" si="14"/>
        <v>16</v>
      </c>
      <c r="G61" s="135">
        <f>SUM(M61,P61,S61,V61)</f>
        <v>16</v>
      </c>
      <c r="H61" s="251">
        <f>SUM(N61,Q61,T61,W61)</f>
        <v>0</v>
      </c>
      <c r="I61" s="135"/>
      <c r="J61" s="135"/>
      <c r="K61" s="136"/>
      <c r="L61" s="252">
        <f t="shared" si="16"/>
        <v>2</v>
      </c>
      <c r="M61" s="266">
        <v>16</v>
      </c>
      <c r="N61" s="257"/>
      <c r="O61" s="333">
        <v>2</v>
      </c>
      <c r="P61" s="254"/>
      <c r="Q61" s="255"/>
      <c r="R61" s="334"/>
      <c r="S61" s="335"/>
      <c r="T61" s="336"/>
      <c r="U61" s="333"/>
      <c r="V61" s="254"/>
      <c r="W61" s="255"/>
      <c r="X61" s="268"/>
      <c r="Y61" s="387" t="s">
        <v>262</v>
      </c>
      <c r="Z61" s="216"/>
      <c r="AA61" s="206"/>
      <c r="AB61" s="206"/>
      <c r="AC61" s="206"/>
      <c r="AD61" s="206"/>
      <c r="AE61" s="204"/>
    </row>
    <row r="62" spans="1:70" ht="18" customHeight="1" thickBot="1" x14ac:dyDescent="0.25">
      <c r="B62" s="340"/>
      <c r="C62" s="482" t="s">
        <v>290</v>
      </c>
      <c r="D62" s="341"/>
      <c r="E62" s="341"/>
      <c r="F62" s="341"/>
      <c r="G62" s="341"/>
      <c r="H62" s="341"/>
      <c r="I62" s="341"/>
      <c r="J62" s="341"/>
      <c r="K62" s="341"/>
      <c r="L62" s="341"/>
      <c r="M62" s="341"/>
      <c r="N62" s="341"/>
      <c r="O62" s="341"/>
      <c r="P62" s="341"/>
      <c r="Q62" s="341"/>
      <c r="R62" s="341"/>
      <c r="S62" s="341"/>
      <c r="T62" s="341"/>
      <c r="U62" s="341"/>
      <c r="V62" s="341"/>
      <c r="W62" s="341"/>
      <c r="X62" s="341"/>
      <c r="Y62" s="383"/>
      <c r="Z62" s="216"/>
      <c r="AA62" s="206"/>
      <c r="AB62" s="206"/>
      <c r="AC62" s="206"/>
      <c r="AD62" s="206"/>
      <c r="AE62" s="204"/>
    </row>
    <row r="63" spans="1:70" ht="21" customHeight="1" x14ac:dyDescent="0.2">
      <c r="B63" s="310">
        <v>29</v>
      </c>
      <c r="C63" s="342" t="s">
        <v>241</v>
      </c>
      <c r="D63" s="343"/>
      <c r="E63" s="344" t="s">
        <v>37</v>
      </c>
      <c r="F63" s="310">
        <v>30</v>
      </c>
      <c r="G63" s="345">
        <v>30</v>
      </c>
      <c r="H63" s="345">
        <v>0</v>
      </c>
      <c r="I63" s="345"/>
      <c r="J63" s="345"/>
      <c r="K63" s="346"/>
      <c r="L63" s="347">
        <v>2</v>
      </c>
      <c r="M63" s="245"/>
      <c r="N63" s="348"/>
      <c r="O63" s="349"/>
      <c r="P63" s="350"/>
      <c r="Q63" s="248"/>
      <c r="R63" s="351"/>
      <c r="S63" s="352">
        <v>16</v>
      </c>
      <c r="T63" s="348"/>
      <c r="U63" s="349">
        <v>2</v>
      </c>
      <c r="V63" s="247"/>
      <c r="W63" s="353"/>
      <c r="X63" s="354"/>
      <c r="Y63" s="382" t="s">
        <v>242</v>
      </c>
      <c r="Z63" s="216"/>
      <c r="AA63" s="206"/>
      <c r="AB63" s="206"/>
      <c r="AC63" s="206"/>
      <c r="AD63" s="206"/>
      <c r="AE63" s="204"/>
    </row>
    <row r="64" spans="1:70" ht="24.75" customHeight="1" x14ac:dyDescent="0.2">
      <c r="B64" s="44">
        <v>30</v>
      </c>
      <c r="C64" s="193" t="s">
        <v>244</v>
      </c>
      <c r="D64" s="175"/>
      <c r="E64" s="152" t="s">
        <v>37</v>
      </c>
      <c r="F64" s="160">
        <f t="shared" ref="F64:F70" si="19">SUM(G64,H64)</f>
        <v>30</v>
      </c>
      <c r="G64" s="47">
        <f>SUM(M64,P64,S64,V64)</f>
        <v>30</v>
      </c>
      <c r="H64" s="163">
        <f>SUM(N64,Q64,T64,W64)</f>
        <v>0</v>
      </c>
      <c r="I64" s="47"/>
      <c r="J64" s="47"/>
      <c r="K64" s="48"/>
      <c r="L64" s="147">
        <f>SUM(O64,R64,U64,X64)</f>
        <v>2</v>
      </c>
      <c r="M64" s="50"/>
      <c r="N64" s="51"/>
      <c r="O64" s="49"/>
      <c r="P64" s="66">
        <v>30</v>
      </c>
      <c r="Q64" s="53"/>
      <c r="R64" s="148">
        <v>2</v>
      </c>
      <c r="S64" s="55"/>
      <c r="T64" s="51"/>
      <c r="U64" s="49"/>
      <c r="V64" s="52"/>
      <c r="W64" s="53"/>
      <c r="X64" s="56"/>
      <c r="Y64" s="377" t="s">
        <v>347</v>
      </c>
      <c r="Z64" s="216"/>
      <c r="AA64" s="206"/>
      <c r="AB64" s="206"/>
      <c r="AC64" s="206"/>
      <c r="AD64" s="206"/>
      <c r="AE64" s="204"/>
    </row>
    <row r="65" spans="2:31" s="203" customFormat="1" ht="21.95" customHeight="1" x14ac:dyDescent="0.2">
      <c r="B65" s="371" t="s">
        <v>342</v>
      </c>
      <c r="C65" s="193" t="s">
        <v>341</v>
      </c>
      <c r="D65" s="175"/>
      <c r="E65" s="156" t="s">
        <v>37</v>
      </c>
      <c r="F65" s="160">
        <f>SUM(G65,H65)</f>
        <v>14</v>
      </c>
      <c r="G65" s="47">
        <f>SUM(M65,P65,S65,V65)</f>
        <v>0</v>
      </c>
      <c r="H65" s="163">
        <f>SUM(N65,Q65,T65,W65)</f>
        <v>14</v>
      </c>
      <c r="I65" s="103"/>
      <c r="J65" s="103"/>
      <c r="K65" s="56"/>
      <c r="L65" s="418">
        <f>SUM(O65,R65,U65,X65)</f>
        <v>2</v>
      </c>
      <c r="M65" s="416"/>
      <c r="N65" s="95"/>
      <c r="O65" s="49"/>
      <c r="P65" s="98"/>
      <c r="Q65" s="53"/>
      <c r="R65" s="54"/>
      <c r="S65" s="97"/>
      <c r="T65" s="51"/>
      <c r="U65" s="49"/>
      <c r="V65" s="52"/>
      <c r="W65" s="53">
        <v>14</v>
      </c>
      <c r="X65" s="56">
        <v>2</v>
      </c>
      <c r="Y65" s="376" t="s">
        <v>277</v>
      </c>
      <c r="Z65" s="214"/>
    </row>
    <row r="66" spans="2:31" ht="18.95" customHeight="1" x14ac:dyDescent="0.2">
      <c r="B66" s="44">
        <v>32</v>
      </c>
      <c r="C66" s="199" t="s">
        <v>253</v>
      </c>
      <c r="D66" s="179"/>
      <c r="E66" s="156" t="s">
        <v>32</v>
      </c>
      <c r="F66" s="160">
        <f t="shared" si="19"/>
        <v>32</v>
      </c>
      <c r="G66" s="47">
        <f t="shared" ref="G66:H69" si="20">SUM(M66,P66,S66,V66)</f>
        <v>0</v>
      </c>
      <c r="H66" s="163">
        <f t="shared" si="20"/>
        <v>32</v>
      </c>
      <c r="I66" s="47"/>
      <c r="J66" s="47"/>
      <c r="K66" s="48"/>
      <c r="L66" s="164">
        <f>SUM(O66,R66,U66,X66)</f>
        <v>2</v>
      </c>
      <c r="M66" s="50"/>
      <c r="N66" s="51"/>
      <c r="O66" s="49"/>
      <c r="P66" s="52"/>
      <c r="Q66" s="53"/>
      <c r="R66" s="148"/>
      <c r="S66" s="55"/>
      <c r="T66" s="51">
        <v>32</v>
      </c>
      <c r="U66" s="147">
        <v>2</v>
      </c>
      <c r="V66" s="52"/>
      <c r="W66" s="53"/>
      <c r="X66" s="56"/>
      <c r="Y66" s="377" t="s">
        <v>329</v>
      </c>
      <c r="Z66" s="216"/>
      <c r="AA66" s="206"/>
      <c r="AB66" s="206"/>
      <c r="AC66" s="204"/>
      <c r="AD66" s="204"/>
      <c r="AE66" s="204"/>
    </row>
    <row r="67" spans="2:31" ht="18.95" customHeight="1" x14ac:dyDescent="0.2">
      <c r="B67" s="44">
        <v>33</v>
      </c>
      <c r="C67" s="223" t="s">
        <v>327</v>
      </c>
      <c r="D67" s="171"/>
      <c r="E67" s="154" t="s">
        <v>32</v>
      </c>
      <c r="F67" s="160">
        <f t="shared" si="19"/>
        <v>30</v>
      </c>
      <c r="G67" s="47">
        <f t="shared" si="20"/>
        <v>30</v>
      </c>
      <c r="H67" s="163">
        <f t="shared" si="20"/>
        <v>0</v>
      </c>
      <c r="I67" s="47"/>
      <c r="J67" s="47"/>
      <c r="K67" s="48"/>
      <c r="L67" s="164">
        <f t="shared" ref="L67:L68" si="21">SUM(O67,R67,U67,X67)</f>
        <v>3</v>
      </c>
      <c r="M67" s="64">
        <v>16</v>
      </c>
      <c r="N67" s="65"/>
      <c r="O67" s="155">
        <v>1</v>
      </c>
      <c r="P67" s="53">
        <v>14</v>
      </c>
      <c r="Q67" s="67"/>
      <c r="R67" s="225">
        <v>2</v>
      </c>
      <c r="S67" s="69"/>
      <c r="T67" s="65"/>
      <c r="U67" s="63"/>
      <c r="V67" s="66"/>
      <c r="W67" s="67"/>
      <c r="X67" s="70"/>
      <c r="Y67" s="377" t="s">
        <v>272</v>
      </c>
      <c r="Z67" s="216"/>
      <c r="AA67" s="206"/>
      <c r="AB67" s="206"/>
      <c r="AC67" s="206"/>
      <c r="AD67" s="206"/>
      <c r="AE67" s="204"/>
    </row>
    <row r="68" spans="2:31" ht="24.75" customHeight="1" x14ac:dyDescent="0.2">
      <c r="B68" s="44">
        <v>34</v>
      </c>
      <c r="C68" s="223" t="s">
        <v>300</v>
      </c>
      <c r="D68" s="171"/>
      <c r="E68" s="154" t="s">
        <v>37</v>
      </c>
      <c r="F68" s="160">
        <f t="shared" ref="F68" si="22">SUM(G68,H68)</f>
        <v>8</v>
      </c>
      <c r="G68" s="47">
        <f t="shared" ref="G68" si="23">SUM(M68,P68,S68,V68)</f>
        <v>8</v>
      </c>
      <c r="H68" s="163">
        <f t="shared" ref="H68" si="24">SUM(N68,Q68,T68,W68)</f>
        <v>0</v>
      </c>
      <c r="I68" s="47"/>
      <c r="J68" s="47"/>
      <c r="K68" s="48"/>
      <c r="L68" s="164">
        <f t="shared" si="21"/>
        <v>1</v>
      </c>
      <c r="M68" s="64">
        <v>8</v>
      </c>
      <c r="N68" s="65"/>
      <c r="O68" s="155">
        <v>1</v>
      </c>
      <c r="P68" s="52"/>
      <c r="Q68" s="67"/>
      <c r="R68" s="225"/>
      <c r="S68" s="69"/>
      <c r="T68" s="65"/>
      <c r="U68" s="63"/>
      <c r="V68" s="66"/>
      <c r="W68" s="67"/>
      <c r="X68" s="70"/>
      <c r="Y68" s="377" t="s">
        <v>301</v>
      </c>
      <c r="Z68" s="216"/>
      <c r="AA68" s="206"/>
      <c r="AB68" s="206"/>
      <c r="AC68" s="206"/>
      <c r="AD68" s="206"/>
      <c r="AE68" s="204"/>
    </row>
    <row r="69" spans="2:31" ht="27.75" customHeight="1" x14ac:dyDescent="0.2">
      <c r="B69" s="44">
        <v>35</v>
      </c>
      <c r="C69" s="198" t="s">
        <v>303</v>
      </c>
      <c r="D69" s="175"/>
      <c r="E69" s="156" t="s">
        <v>103</v>
      </c>
      <c r="F69" s="160">
        <f t="shared" si="19"/>
        <v>30</v>
      </c>
      <c r="G69" s="47">
        <f t="shared" si="20"/>
        <v>0</v>
      </c>
      <c r="H69" s="163">
        <f t="shared" si="20"/>
        <v>30</v>
      </c>
      <c r="I69" s="103"/>
      <c r="J69" s="103"/>
      <c r="K69" s="49"/>
      <c r="L69" s="164">
        <f t="shared" ref="L69:L72" si="25">SUM(O69,R69,U69,X69)</f>
        <v>2</v>
      </c>
      <c r="M69" s="50"/>
      <c r="N69" s="51"/>
      <c r="O69" s="147"/>
      <c r="P69" s="52"/>
      <c r="Q69" s="356">
        <v>30</v>
      </c>
      <c r="R69" s="148">
        <v>2</v>
      </c>
      <c r="S69" s="97"/>
      <c r="T69" s="95"/>
      <c r="U69" s="49"/>
      <c r="V69" s="98"/>
      <c r="W69" s="96"/>
      <c r="X69" s="56"/>
      <c r="Y69" s="377" t="s">
        <v>349</v>
      </c>
      <c r="Z69" s="216"/>
      <c r="AA69" s="206"/>
      <c r="AB69" s="206"/>
      <c r="AC69" s="207"/>
      <c r="AD69" s="204"/>
      <c r="AE69" s="204"/>
    </row>
    <row r="70" spans="2:31" ht="20.100000000000001" customHeight="1" x14ac:dyDescent="0.2">
      <c r="B70" s="44">
        <v>36</v>
      </c>
      <c r="C70" s="223" t="s">
        <v>195</v>
      </c>
      <c r="D70" s="175"/>
      <c r="E70" s="368" t="s">
        <v>37</v>
      </c>
      <c r="F70" s="160">
        <f t="shared" si="19"/>
        <v>14</v>
      </c>
      <c r="G70" s="47">
        <f t="shared" ref="G70:H72" si="26">SUM(M70,P70,S70,V70)</f>
        <v>0</v>
      </c>
      <c r="H70" s="163">
        <f t="shared" si="26"/>
        <v>14</v>
      </c>
      <c r="I70" s="47"/>
      <c r="J70" s="47"/>
      <c r="K70" s="48"/>
      <c r="L70" s="147">
        <f t="shared" si="25"/>
        <v>2</v>
      </c>
      <c r="M70" s="50"/>
      <c r="N70" s="51"/>
      <c r="O70" s="147"/>
      <c r="P70" s="52"/>
      <c r="Q70" s="356"/>
      <c r="R70" s="148"/>
      <c r="S70" s="97"/>
      <c r="T70" s="95"/>
      <c r="U70" s="49"/>
      <c r="V70" s="98"/>
      <c r="W70" s="96">
        <v>14</v>
      </c>
      <c r="X70" s="56">
        <v>2</v>
      </c>
      <c r="Y70" s="376" t="s">
        <v>276</v>
      </c>
      <c r="Z70" s="216"/>
      <c r="AA70" s="206"/>
      <c r="AB70" s="206"/>
      <c r="AC70" s="206"/>
      <c r="AD70" s="206"/>
      <c r="AE70" s="204"/>
    </row>
    <row r="71" spans="2:31" ht="18.95" customHeight="1" x14ac:dyDescent="0.2">
      <c r="B71" s="44">
        <v>37</v>
      </c>
      <c r="C71" s="198" t="s">
        <v>293</v>
      </c>
      <c r="D71" s="175"/>
      <c r="E71" s="368" t="s">
        <v>44</v>
      </c>
      <c r="F71" s="160">
        <f t="shared" ref="F71:F72" si="27">SUM(G71,H71)</f>
        <v>30</v>
      </c>
      <c r="G71" s="258">
        <f t="shared" si="26"/>
        <v>0</v>
      </c>
      <c r="H71" s="259">
        <f t="shared" si="26"/>
        <v>30</v>
      </c>
      <c r="I71" s="258"/>
      <c r="J71" s="258"/>
      <c r="K71" s="260"/>
      <c r="L71" s="261">
        <f t="shared" si="25"/>
        <v>4</v>
      </c>
      <c r="M71" s="50"/>
      <c r="N71" s="51">
        <v>16</v>
      </c>
      <c r="O71" s="147">
        <v>2</v>
      </c>
      <c r="P71" s="52"/>
      <c r="Q71" s="356">
        <v>14</v>
      </c>
      <c r="R71" s="148">
        <v>2</v>
      </c>
      <c r="S71" s="97"/>
      <c r="T71" s="95"/>
      <c r="U71" s="49"/>
      <c r="V71" s="98"/>
      <c r="W71" s="96"/>
      <c r="X71" s="56"/>
      <c r="Y71" s="384"/>
    </row>
    <row r="72" spans="2:31" s="203" customFormat="1" ht="20.100000000000001" customHeight="1" x14ac:dyDescent="0.2">
      <c r="B72" s="44">
        <v>38</v>
      </c>
      <c r="C72" s="223" t="s">
        <v>298</v>
      </c>
      <c r="D72" s="369"/>
      <c r="E72" s="370" t="s">
        <v>39</v>
      </c>
      <c r="F72" s="371">
        <f t="shared" si="27"/>
        <v>29</v>
      </c>
      <c r="G72" s="366"/>
      <c r="H72" s="366">
        <f t="shared" si="26"/>
        <v>29</v>
      </c>
      <c r="I72" s="366"/>
      <c r="J72" s="366"/>
      <c r="K72" s="367"/>
      <c r="L72" s="372">
        <f t="shared" si="25"/>
        <v>3</v>
      </c>
      <c r="M72" s="50"/>
      <c r="N72" s="51">
        <v>8</v>
      </c>
      <c r="O72" s="147">
        <v>1</v>
      </c>
      <c r="P72" s="52"/>
      <c r="Q72" s="356">
        <v>7</v>
      </c>
      <c r="R72" s="148">
        <v>1</v>
      </c>
      <c r="S72" s="97"/>
      <c r="T72" s="95"/>
      <c r="U72" s="49"/>
      <c r="V72" s="98"/>
      <c r="W72" s="96">
        <v>14</v>
      </c>
      <c r="X72" s="56">
        <v>1</v>
      </c>
      <c r="Y72" s="384" t="s">
        <v>343</v>
      </c>
      <c r="Z72" s="214"/>
    </row>
    <row r="73" spans="2:31" ht="21.95" customHeight="1" x14ac:dyDescent="0.2">
      <c r="B73" s="44">
        <v>39</v>
      </c>
      <c r="C73" s="402" t="s">
        <v>319</v>
      </c>
      <c r="D73" s="403"/>
      <c r="E73" s="154" t="s">
        <v>37</v>
      </c>
      <c r="F73" s="160">
        <f t="shared" ref="F73:F78" si="28">SUM(G73,H73)</f>
        <v>48</v>
      </c>
      <c r="G73" s="47">
        <f t="shared" ref="G73:H78" si="29">SUM(M73,P73,S73,V73)</f>
        <v>0</v>
      </c>
      <c r="H73" s="163">
        <f t="shared" si="29"/>
        <v>48</v>
      </c>
      <c r="I73" s="404"/>
      <c r="J73" s="404"/>
      <c r="K73" s="405"/>
      <c r="L73" s="164">
        <f t="shared" ref="L73:L78" si="30">SUM(O73,R73,U73,X73)</f>
        <v>9</v>
      </c>
      <c r="M73" s="50"/>
      <c r="N73" s="51">
        <f>16+16+16</f>
        <v>48</v>
      </c>
      <c r="O73" s="147">
        <v>9</v>
      </c>
      <c r="P73" s="52"/>
      <c r="Q73" s="356"/>
      <c r="R73" s="148"/>
      <c r="S73" s="97"/>
      <c r="T73" s="406"/>
      <c r="U73" s="49"/>
      <c r="V73" s="66"/>
      <c r="W73" s="67"/>
      <c r="X73" s="151"/>
      <c r="Y73" s="377"/>
      <c r="AA73" s="204"/>
      <c r="AB73" s="204"/>
      <c r="AC73" s="204"/>
      <c r="AD73" s="204"/>
      <c r="AE73" s="204"/>
    </row>
    <row r="74" spans="2:31" ht="15" customHeight="1" x14ac:dyDescent="0.2">
      <c r="B74" s="44">
        <v>40</v>
      </c>
      <c r="C74" s="402" t="s">
        <v>320</v>
      </c>
      <c r="D74" s="403"/>
      <c r="E74" s="154" t="s">
        <v>37</v>
      </c>
      <c r="F74" s="160">
        <f t="shared" si="28"/>
        <v>42</v>
      </c>
      <c r="G74" s="47">
        <f t="shared" si="29"/>
        <v>0</v>
      </c>
      <c r="H74" s="163">
        <f t="shared" si="29"/>
        <v>42</v>
      </c>
      <c r="I74" s="404"/>
      <c r="J74" s="404"/>
      <c r="K74" s="405"/>
      <c r="L74" s="164">
        <f t="shared" si="30"/>
        <v>9</v>
      </c>
      <c r="M74" s="50"/>
      <c r="N74" s="51"/>
      <c r="O74" s="147"/>
      <c r="P74" s="52"/>
      <c r="Q74" s="356">
        <f>14+14+14</f>
        <v>42</v>
      </c>
      <c r="R74" s="148">
        <v>9</v>
      </c>
      <c r="S74" s="97"/>
      <c r="T74" s="406"/>
      <c r="U74" s="49"/>
      <c r="V74" s="66"/>
      <c r="W74" s="67"/>
      <c r="X74" s="151"/>
      <c r="Y74" s="377"/>
      <c r="AA74" s="204"/>
      <c r="AB74" s="204"/>
      <c r="AC74" s="204"/>
      <c r="AD74" s="204"/>
      <c r="AE74" s="204"/>
    </row>
    <row r="75" spans="2:31" ht="17.100000000000001" customHeight="1" x14ac:dyDescent="0.2">
      <c r="B75" s="44">
        <v>41</v>
      </c>
      <c r="C75" s="402" t="s">
        <v>321</v>
      </c>
      <c r="D75" s="403"/>
      <c r="E75" s="154" t="s">
        <v>37</v>
      </c>
      <c r="F75" s="160">
        <f t="shared" si="28"/>
        <v>32</v>
      </c>
      <c r="G75" s="47">
        <f t="shared" si="29"/>
        <v>0</v>
      </c>
      <c r="H75" s="163">
        <f t="shared" si="29"/>
        <v>32</v>
      </c>
      <c r="I75" s="404"/>
      <c r="J75" s="404"/>
      <c r="K75" s="405"/>
      <c r="L75" s="164">
        <f t="shared" si="30"/>
        <v>6</v>
      </c>
      <c r="M75" s="50"/>
      <c r="N75" s="51"/>
      <c r="O75" s="147"/>
      <c r="P75" s="52"/>
      <c r="Q75" s="356"/>
      <c r="R75" s="148"/>
      <c r="S75" s="97"/>
      <c r="T75" s="406">
        <f>16+16</f>
        <v>32</v>
      </c>
      <c r="U75" s="49">
        <v>6</v>
      </c>
      <c r="V75" s="66"/>
      <c r="W75" s="67"/>
      <c r="X75" s="151"/>
      <c r="Y75" s="377"/>
      <c r="AA75" s="204"/>
      <c r="AB75" s="204"/>
      <c r="AC75" s="204"/>
      <c r="AD75" s="204"/>
      <c r="AE75" s="204"/>
    </row>
    <row r="76" spans="2:31" ht="14.1" customHeight="1" x14ac:dyDescent="0.2">
      <c r="B76" s="44">
        <v>42</v>
      </c>
      <c r="C76" s="402" t="s">
        <v>322</v>
      </c>
      <c r="D76" s="403"/>
      <c r="E76" s="154" t="s">
        <v>37</v>
      </c>
      <c r="F76" s="160">
        <f t="shared" si="28"/>
        <v>28</v>
      </c>
      <c r="G76" s="47">
        <f t="shared" si="29"/>
        <v>0</v>
      </c>
      <c r="H76" s="163">
        <f t="shared" si="29"/>
        <v>28</v>
      </c>
      <c r="I76" s="404"/>
      <c r="J76" s="404"/>
      <c r="K76" s="405"/>
      <c r="L76" s="164">
        <f t="shared" si="30"/>
        <v>6</v>
      </c>
      <c r="M76" s="50"/>
      <c r="N76" s="51"/>
      <c r="O76" s="147"/>
      <c r="P76" s="52"/>
      <c r="Q76" s="356"/>
      <c r="R76" s="148"/>
      <c r="S76" s="97"/>
      <c r="T76" s="406"/>
      <c r="U76" s="49"/>
      <c r="V76" s="66"/>
      <c r="W76" s="67">
        <f>14+14</f>
        <v>28</v>
      </c>
      <c r="X76" s="151">
        <v>6</v>
      </c>
      <c r="Y76" s="377"/>
      <c r="AA76" s="204"/>
      <c r="AB76" s="204"/>
      <c r="AC76" s="204"/>
      <c r="AD76" s="204"/>
      <c r="AE76" s="204"/>
    </row>
    <row r="77" spans="2:31" ht="21" customHeight="1" x14ac:dyDescent="0.2">
      <c r="B77" s="44">
        <v>43</v>
      </c>
      <c r="C77" s="189" t="s">
        <v>259</v>
      </c>
      <c r="D77" s="171"/>
      <c r="E77" s="157" t="s">
        <v>39</v>
      </c>
      <c r="F77" s="160">
        <v>14</v>
      </c>
      <c r="G77" s="47">
        <v>0</v>
      </c>
      <c r="H77" s="163">
        <f t="shared" si="29"/>
        <v>0</v>
      </c>
      <c r="I77" s="47"/>
      <c r="J77" s="47"/>
      <c r="K77" s="48">
        <v>14</v>
      </c>
      <c r="L77" s="164">
        <f t="shared" si="30"/>
        <v>1</v>
      </c>
      <c r="M77" s="50"/>
      <c r="N77" s="51"/>
      <c r="O77" s="147"/>
      <c r="P77" s="52">
        <v>14</v>
      </c>
      <c r="Q77" s="356"/>
      <c r="R77" s="148">
        <v>1</v>
      </c>
      <c r="S77" s="97"/>
      <c r="T77" s="95"/>
      <c r="U77" s="49"/>
      <c r="V77" s="98"/>
      <c r="W77" s="96"/>
      <c r="X77" s="56"/>
      <c r="Y77" s="376" t="s">
        <v>280</v>
      </c>
      <c r="Z77" s="216"/>
      <c r="AA77" s="204"/>
      <c r="AB77" s="204"/>
      <c r="AC77" s="204"/>
      <c r="AD77" s="204"/>
      <c r="AE77" s="204"/>
    </row>
    <row r="78" spans="2:31" ht="24" customHeight="1" thickBot="1" x14ac:dyDescent="0.25">
      <c r="B78" s="44">
        <v>44</v>
      </c>
      <c r="C78" s="407" t="s">
        <v>323</v>
      </c>
      <c r="D78" s="171"/>
      <c r="E78" s="157" t="s">
        <v>39</v>
      </c>
      <c r="F78" s="233">
        <v>120</v>
      </c>
      <c r="G78" s="61">
        <v>0</v>
      </c>
      <c r="H78" s="234">
        <f t="shared" si="29"/>
        <v>0</v>
      </c>
      <c r="I78" s="61"/>
      <c r="J78" s="61"/>
      <c r="K78" s="62">
        <v>120</v>
      </c>
      <c r="L78" s="173">
        <f t="shared" si="30"/>
        <v>13</v>
      </c>
      <c r="M78" s="64"/>
      <c r="N78" s="65"/>
      <c r="O78" s="155"/>
      <c r="P78" s="66"/>
      <c r="Q78" s="408"/>
      <c r="R78" s="153"/>
      <c r="S78" s="107">
        <v>60</v>
      </c>
      <c r="T78" s="105"/>
      <c r="U78" s="63">
        <v>3</v>
      </c>
      <c r="V78" s="108">
        <v>60</v>
      </c>
      <c r="W78" s="106"/>
      <c r="X78" s="70">
        <v>10</v>
      </c>
      <c r="Y78" s="399" t="s">
        <v>260</v>
      </c>
      <c r="Z78" s="210"/>
      <c r="AA78" s="204"/>
      <c r="AB78" s="204"/>
      <c r="AC78" s="204"/>
      <c r="AD78" s="204"/>
      <c r="AE78" s="204"/>
    </row>
    <row r="79" spans="2:31" ht="21.95" customHeight="1" thickBot="1" x14ac:dyDescent="0.25">
      <c r="B79" s="571" t="s">
        <v>128</v>
      </c>
      <c r="C79" s="571"/>
      <c r="D79" s="285"/>
      <c r="E79" s="76"/>
      <c r="F79" s="289">
        <f>SUM(F56:F78)</f>
        <v>637</v>
      </c>
      <c r="G79" s="289">
        <f>SUM(G56:G78)</f>
        <v>158</v>
      </c>
      <c r="H79" s="289">
        <f>SUM(H56:H78)</f>
        <v>345</v>
      </c>
      <c r="I79" s="289">
        <f t="shared" ref="F79:K79" si="31">SUM(I56:I72)</f>
        <v>0</v>
      </c>
      <c r="J79" s="289">
        <f t="shared" si="31"/>
        <v>0</v>
      </c>
      <c r="K79" s="289">
        <f>SUM(K56:K78)</f>
        <v>134</v>
      </c>
      <c r="L79" s="182">
        <f>SUM(L56:L78)</f>
        <v>79</v>
      </c>
      <c r="M79" s="78">
        <f t="shared" ref="L79:X79" si="32">SUM(M56:M78)</f>
        <v>40</v>
      </c>
      <c r="N79" s="79">
        <f t="shared" si="32"/>
        <v>72</v>
      </c>
      <c r="O79" s="221">
        <f>SUM(O56:O78)</f>
        <v>16</v>
      </c>
      <c r="P79" s="81">
        <f t="shared" si="32"/>
        <v>72</v>
      </c>
      <c r="Q79" s="81">
        <f t="shared" si="32"/>
        <v>93</v>
      </c>
      <c r="R79" s="409">
        <f t="shared" si="32"/>
        <v>20</v>
      </c>
      <c r="S79" s="84">
        <f>SUM(S56:S78)</f>
        <v>92</v>
      </c>
      <c r="T79" s="79">
        <f t="shared" si="32"/>
        <v>96</v>
      </c>
      <c r="U79" s="221">
        <f>SUM(U56:U78)</f>
        <v>19</v>
      </c>
      <c r="V79" s="299">
        <f t="shared" si="32"/>
        <v>74</v>
      </c>
      <c r="W79" s="81">
        <f t="shared" si="32"/>
        <v>84</v>
      </c>
      <c r="X79" s="85">
        <f>SUM(X56:X78)</f>
        <v>24</v>
      </c>
      <c r="Y79" s="481"/>
      <c r="Z79" s="217"/>
      <c r="AA79" s="209"/>
      <c r="AB79" s="209"/>
      <c r="AC79" s="209"/>
      <c r="AD79" s="209"/>
      <c r="AE79" s="209"/>
    </row>
    <row r="80" spans="2:31" ht="21.95" customHeight="1" thickBot="1" x14ac:dyDescent="0.25">
      <c r="B80" s="501" t="s">
        <v>129</v>
      </c>
      <c r="C80" s="501"/>
      <c r="D80" s="501"/>
      <c r="E80" s="501"/>
      <c r="F80" s="110">
        <f>F79+F47+F21</f>
        <v>1047</v>
      </c>
      <c r="G80" s="111">
        <f>G79+G47+G21</f>
        <v>392</v>
      </c>
      <c r="H80" s="110">
        <f>H79+H47+H21</f>
        <v>521</v>
      </c>
      <c r="I80" s="111">
        <f t="shared" ref="F80:L80" si="33">I79+I47+I21</f>
        <v>0</v>
      </c>
      <c r="J80" s="110">
        <f t="shared" si="33"/>
        <v>0</v>
      </c>
      <c r="K80" s="111">
        <f>K79+K47+K21</f>
        <v>134</v>
      </c>
      <c r="L80" s="184">
        <f>L79+L47+L21</f>
        <v>120</v>
      </c>
      <c r="M80" s="568">
        <f>M79+M47+M21+N79+N47+N21</f>
        <v>278</v>
      </c>
      <c r="N80" s="569"/>
      <c r="O80" s="114">
        <f>O79+O47+O21</f>
        <v>30</v>
      </c>
      <c r="P80" s="570">
        <f>P79+P47+P21+Q79+Q47+Q21</f>
        <v>249</v>
      </c>
      <c r="Q80" s="569"/>
      <c r="R80" s="115">
        <f>R79+R47+R21</f>
        <v>30</v>
      </c>
      <c r="S80" s="568">
        <f>S79+S47+S21+T79+T47+T21</f>
        <v>292</v>
      </c>
      <c r="T80" s="569">
        <f>T79+T47+T21</f>
        <v>168</v>
      </c>
      <c r="U80" s="114">
        <f>U79+U47+U21</f>
        <v>30</v>
      </c>
      <c r="V80" s="570">
        <f>V79+V47+V21+W79+W47+W21</f>
        <v>214</v>
      </c>
      <c r="W80" s="569"/>
      <c r="X80" s="142">
        <f>X79+X47+X21</f>
        <v>30</v>
      </c>
      <c r="Y80" s="388"/>
      <c r="Z80" s="216"/>
      <c r="AA80" s="206"/>
      <c r="AB80" s="206"/>
      <c r="AC80" s="206"/>
      <c r="AD80" s="206"/>
      <c r="AE80" s="206"/>
    </row>
    <row r="81" spans="1:31" ht="21" customHeight="1" thickBot="1" x14ac:dyDescent="0.25">
      <c r="B81" s="494" t="s">
        <v>130</v>
      </c>
      <c r="C81" s="494"/>
      <c r="D81" s="494"/>
      <c r="E81" s="494"/>
      <c r="F81" s="494"/>
      <c r="G81" s="494"/>
      <c r="H81" s="494"/>
      <c r="I81" s="494"/>
      <c r="J81" s="494"/>
      <c r="K81" s="494"/>
      <c r="L81" s="494"/>
      <c r="M81" s="495">
        <f>M80+P80</f>
        <v>527</v>
      </c>
      <c r="N81" s="495"/>
      <c r="O81" s="495"/>
      <c r="P81" s="495"/>
      <c r="Q81" s="495"/>
      <c r="R81" s="495"/>
      <c r="S81" s="495">
        <f>S80+V80</f>
        <v>506</v>
      </c>
      <c r="T81" s="495"/>
      <c r="U81" s="495"/>
      <c r="V81" s="495"/>
      <c r="W81" s="495"/>
      <c r="X81" s="572"/>
      <c r="Y81" s="376"/>
      <c r="Z81" s="216"/>
      <c r="AA81" s="206"/>
      <c r="AB81" s="206"/>
      <c r="AC81" s="206"/>
      <c r="AD81" s="206"/>
      <c r="AE81" s="206"/>
    </row>
    <row r="82" spans="1:31" ht="16.5" customHeight="1" thickBot="1" x14ac:dyDescent="0.25">
      <c r="B82" s="487" t="s">
        <v>131</v>
      </c>
      <c r="C82" s="487"/>
      <c r="D82" s="487"/>
      <c r="E82" s="487"/>
      <c r="F82" s="487"/>
      <c r="G82" s="487"/>
      <c r="H82" s="487"/>
      <c r="I82" s="487"/>
      <c r="J82" s="487"/>
      <c r="K82" s="487"/>
      <c r="L82" s="487"/>
      <c r="M82" s="573">
        <f>SUM(M81,S81)</f>
        <v>1033</v>
      </c>
      <c r="N82" s="573"/>
      <c r="O82" s="573"/>
      <c r="P82" s="573"/>
      <c r="Q82" s="573"/>
      <c r="R82" s="573"/>
      <c r="S82" s="573"/>
      <c r="T82" s="573"/>
      <c r="U82" s="573"/>
      <c r="V82" s="573"/>
      <c r="W82" s="573"/>
      <c r="X82" s="573"/>
      <c r="Y82" s="385"/>
      <c r="Z82" s="213"/>
      <c r="AA82" s="202"/>
      <c r="AB82" s="202"/>
      <c r="AC82" s="202"/>
      <c r="AD82" s="202"/>
      <c r="AE82" s="202"/>
    </row>
    <row r="83" spans="1:31" ht="15.75" x14ac:dyDescent="0.2">
      <c r="B83" s="489"/>
      <c r="C83" s="489"/>
      <c r="D83" s="489"/>
      <c r="E83" s="489"/>
      <c r="F83" s="489"/>
      <c r="G83" s="489"/>
      <c r="H83" s="489"/>
      <c r="I83" s="489"/>
      <c r="J83" s="489"/>
      <c r="K83" s="489"/>
      <c r="L83" s="489"/>
      <c r="M83" s="489"/>
      <c r="N83" s="489"/>
      <c r="O83" s="489"/>
      <c r="P83" s="489"/>
      <c r="Q83" s="489"/>
      <c r="R83" s="489"/>
      <c r="S83" s="489"/>
      <c r="T83" s="489"/>
      <c r="U83" s="489"/>
      <c r="V83" s="489"/>
      <c r="W83" s="489"/>
      <c r="X83" s="489"/>
      <c r="Y83" s="389"/>
      <c r="Z83" s="220"/>
      <c r="AA83" s="121"/>
      <c r="AB83" s="121"/>
      <c r="AC83" s="121"/>
      <c r="AD83" s="121"/>
      <c r="AE83" s="121"/>
    </row>
    <row r="84" spans="1:31" ht="15" x14ac:dyDescent="0.2">
      <c r="B84" s="124"/>
      <c r="C84" s="200" t="s">
        <v>281</v>
      </c>
      <c r="D84" s="177"/>
      <c r="E84" s="124"/>
      <c r="F84" s="124"/>
      <c r="G84" s="124"/>
      <c r="H84" s="180"/>
      <c r="I84" s="124"/>
      <c r="J84" s="124"/>
      <c r="K84" s="124"/>
      <c r="L84" s="180"/>
      <c r="M84" s="124"/>
      <c r="N84" s="124"/>
      <c r="O84" s="124"/>
      <c r="P84" s="124"/>
      <c r="Q84" s="124"/>
      <c r="R84" s="124"/>
      <c r="S84" s="124"/>
      <c r="T84" s="124"/>
      <c r="U84" s="124"/>
      <c r="V84" s="124"/>
      <c r="W84" s="124"/>
      <c r="X84" s="124"/>
      <c r="Y84" s="390"/>
      <c r="AA84" s="212"/>
      <c r="AB84" s="212"/>
      <c r="AC84" s="212"/>
      <c r="AD84" s="212"/>
      <c r="AE84" s="212"/>
    </row>
    <row r="85" spans="1:31" s="203" customFormat="1" ht="15" x14ac:dyDescent="0.2">
      <c r="B85" s="212"/>
      <c r="C85" s="391"/>
      <c r="D85" s="391"/>
      <c r="E85" s="212"/>
      <c r="F85" s="212"/>
      <c r="G85" s="212"/>
      <c r="H85" s="212"/>
      <c r="I85" s="212"/>
      <c r="J85" s="212"/>
      <c r="K85" s="212"/>
      <c r="L85" s="212"/>
      <c r="M85" s="212"/>
      <c r="N85" s="212"/>
      <c r="O85" s="212"/>
      <c r="P85" s="212"/>
      <c r="Q85" s="212"/>
      <c r="R85" s="212"/>
      <c r="S85" s="212"/>
      <c r="T85" s="212"/>
      <c r="U85" s="212"/>
      <c r="V85" s="212"/>
      <c r="W85" s="212"/>
      <c r="X85" s="212"/>
      <c r="Y85" s="390"/>
      <c r="Z85" s="214"/>
      <c r="AA85" s="212"/>
      <c r="AB85" s="212"/>
      <c r="AC85" s="212"/>
      <c r="AD85" s="212"/>
      <c r="AE85" s="212"/>
    </row>
    <row r="86" spans="1:31" s="203" customFormat="1" ht="13.5" thickBot="1" x14ac:dyDescent="0.25">
      <c r="Y86" s="211"/>
      <c r="Z86" s="214"/>
    </row>
    <row r="87" spans="1:31" s="203" customFormat="1" ht="13.5" thickBot="1" x14ac:dyDescent="0.25">
      <c r="B87" s="547"/>
      <c r="C87" s="548" t="s">
        <v>309</v>
      </c>
      <c r="D87" s="549"/>
      <c r="E87" s="549"/>
      <c r="F87" s="549"/>
      <c r="G87" s="549"/>
      <c r="H87" s="549"/>
      <c r="I87" s="549"/>
      <c r="J87" s="549"/>
      <c r="K87" s="549"/>
      <c r="L87" s="550"/>
      <c r="M87" s="554" t="s">
        <v>7</v>
      </c>
      <c r="N87" s="524"/>
      <c r="O87" s="524"/>
      <c r="P87" s="524"/>
      <c r="Q87" s="524"/>
      <c r="R87" s="524"/>
      <c r="S87" s="519" t="s">
        <v>8</v>
      </c>
      <c r="T87" s="519"/>
      <c r="U87" s="519"/>
      <c r="V87" s="519"/>
      <c r="W87" s="519"/>
      <c r="X87" s="519"/>
      <c r="Y87" s="567" t="s">
        <v>228</v>
      </c>
      <c r="Z87" s="214"/>
    </row>
    <row r="88" spans="1:31" s="203" customFormat="1" ht="13.5" thickBot="1" x14ac:dyDescent="0.25">
      <c r="B88" s="547"/>
      <c r="C88" s="551"/>
      <c r="D88" s="552"/>
      <c r="E88" s="552"/>
      <c r="F88" s="552"/>
      <c r="G88" s="552"/>
      <c r="H88" s="552"/>
      <c r="I88" s="552"/>
      <c r="J88" s="552"/>
      <c r="K88" s="552"/>
      <c r="L88" s="553"/>
      <c r="M88" s="527" t="s">
        <v>10</v>
      </c>
      <c r="N88" s="525"/>
      <c r="O88" s="525"/>
      <c r="P88" s="526" t="s">
        <v>11</v>
      </c>
      <c r="Q88" s="526"/>
      <c r="R88" s="526"/>
      <c r="S88" s="527" t="s">
        <v>12</v>
      </c>
      <c r="T88" s="527"/>
      <c r="U88" s="527"/>
      <c r="V88" s="528" t="s">
        <v>13</v>
      </c>
      <c r="W88" s="528"/>
      <c r="X88" s="528"/>
      <c r="Y88" s="567"/>
      <c r="Z88" s="214"/>
    </row>
    <row r="89" spans="1:31" s="203" customFormat="1" ht="13.5" thickBot="1" x14ac:dyDescent="0.25">
      <c r="B89" s="555" t="s">
        <v>16</v>
      </c>
      <c r="C89" s="556" t="s">
        <v>73</v>
      </c>
      <c r="D89" s="558" t="s">
        <v>229</v>
      </c>
      <c r="E89" s="560" t="s">
        <v>230</v>
      </c>
      <c r="F89" s="562" t="s">
        <v>19</v>
      </c>
      <c r="G89" s="563" t="s">
        <v>20</v>
      </c>
      <c r="H89" s="563"/>
      <c r="I89" s="563"/>
      <c r="J89" s="563"/>
      <c r="K89" s="564"/>
      <c r="L89" s="565" t="s">
        <v>21</v>
      </c>
      <c r="M89" s="498" t="s">
        <v>224</v>
      </c>
      <c r="N89" s="513"/>
      <c r="O89" s="513"/>
      <c r="P89" s="514" t="s">
        <v>224</v>
      </c>
      <c r="Q89" s="514"/>
      <c r="R89" s="514"/>
      <c r="S89" s="498" t="s">
        <v>224</v>
      </c>
      <c r="T89" s="498"/>
      <c r="U89" s="498"/>
      <c r="V89" s="499" t="s">
        <v>224</v>
      </c>
      <c r="W89" s="499"/>
      <c r="X89" s="499"/>
      <c r="Y89" s="567"/>
      <c r="Z89" s="214"/>
    </row>
    <row r="90" spans="1:31" s="203" customFormat="1" ht="36.75" thickBot="1" x14ac:dyDescent="0.25">
      <c r="B90" s="555"/>
      <c r="C90" s="557"/>
      <c r="D90" s="559"/>
      <c r="E90" s="561"/>
      <c r="F90" s="510"/>
      <c r="G90" s="19" t="s">
        <v>74</v>
      </c>
      <c r="H90" s="186" t="s">
        <v>25</v>
      </c>
      <c r="I90" s="19" t="s">
        <v>145</v>
      </c>
      <c r="J90" s="19" t="s">
        <v>27</v>
      </c>
      <c r="K90" s="414" t="s">
        <v>28</v>
      </c>
      <c r="L90" s="566"/>
      <c r="M90" s="415" t="s">
        <v>24</v>
      </c>
      <c r="N90" s="22" t="s">
        <v>25</v>
      </c>
      <c r="O90" s="23" t="s">
        <v>29</v>
      </c>
      <c r="P90" s="24" t="s">
        <v>24</v>
      </c>
      <c r="Q90" s="25" t="s">
        <v>25</v>
      </c>
      <c r="R90" s="26" t="s">
        <v>29</v>
      </c>
      <c r="S90" s="21" t="s">
        <v>24</v>
      </c>
      <c r="T90" s="22" t="s">
        <v>25</v>
      </c>
      <c r="U90" s="23" t="s">
        <v>29</v>
      </c>
      <c r="V90" s="24" t="s">
        <v>24</v>
      </c>
      <c r="W90" s="25" t="s">
        <v>25</v>
      </c>
      <c r="X90" s="139" t="s">
        <v>29</v>
      </c>
      <c r="Y90" s="567"/>
      <c r="Z90" s="214"/>
    </row>
    <row r="91" spans="1:31" s="203" customFormat="1" ht="21.95" customHeight="1" x14ac:dyDescent="0.2">
      <c r="B91" s="371" t="s">
        <v>330</v>
      </c>
      <c r="C91" s="398" t="s">
        <v>310</v>
      </c>
      <c r="D91" s="413"/>
      <c r="E91" s="368" t="s">
        <v>37</v>
      </c>
      <c r="F91" s="156">
        <f t="shared" ref="F91:F97" si="34">SUM(G91,H91)</f>
        <v>16</v>
      </c>
      <c r="G91" s="47">
        <f t="shared" ref="G91:H97" si="35">SUM(M91,P91,S91,V91)</f>
        <v>16</v>
      </c>
      <c r="H91" s="163">
        <f t="shared" si="35"/>
        <v>0</v>
      </c>
      <c r="I91" s="47"/>
      <c r="J91" s="47"/>
      <c r="K91" s="46"/>
      <c r="L91" s="418">
        <f t="shared" ref="L91:L97" si="36">SUM(O91,R91,U91,X91)</f>
        <v>3</v>
      </c>
      <c r="M91" s="358">
        <v>16</v>
      </c>
      <c r="N91" s="51"/>
      <c r="O91" s="49">
        <v>3</v>
      </c>
      <c r="P91" s="52"/>
      <c r="Q91" s="96"/>
      <c r="R91" s="56"/>
      <c r="S91" s="97"/>
      <c r="T91" s="95"/>
      <c r="U91" s="49"/>
      <c r="V91" s="278"/>
      <c r="W91" s="96"/>
      <c r="X91" s="49"/>
      <c r="Y91" s="376" t="s">
        <v>266</v>
      </c>
      <c r="Z91" s="214"/>
    </row>
    <row r="92" spans="1:31" s="203" customFormat="1" ht="23.1" customHeight="1" x14ac:dyDescent="0.2">
      <c r="B92" s="371" t="s">
        <v>331</v>
      </c>
      <c r="C92" s="398" t="s">
        <v>311</v>
      </c>
      <c r="D92" s="175"/>
      <c r="E92" s="145" t="s">
        <v>37</v>
      </c>
      <c r="F92" s="160">
        <f t="shared" si="34"/>
        <v>16</v>
      </c>
      <c r="G92" s="47">
        <f t="shared" si="35"/>
        <v>0</v>
      </c>
      <c r="H92" s="163">
        <f t="shared" si="35"/>
        <v>16</v>
      </c>
      <c r="I92" s="47"/>
      <c r="J92" s="47"/>
      <c r="K92" s="46"/>
      <c r="L92" s="419">
        <f t="shared" si="36"/>
        <v>3</v>
      </c>
      <c r="M92" s="358"/>
      <c r="N92" s="51">
        <v>16</v>
      </c>
      <c r="O92" s="147">
        <v>3</v>
      </c>
      <c r="P92" s="52"/>
      <c r="Q92" s="53"/>
      <c r="R92" s="54"/>
      <c r="S92" s="55"/>
      <c r="T92" s="51"/>
      <c r="U92" s="49"/>
      <c r="V92" s="52"/>
      <c r="W92" s="53"/>
      <c r="X92" s="56"/>
      <c r="Y92" s="376" t="s">
        <v>297</v>
      </c>
      <c r="Z92" s="214"/>
    </row>
    <row r="93" spans="1:31" s="203" customFormat="1" ht="18" customHeight="1" x14ac:dyDescent="0.2">
      <c r="B93" s="371" t="s">
        <v>332</v>
      </c>
      <c r="C93" s="398" t="s">
        <v>312</v>
      </c>
      <c r="D93" s="175"/>
      <c r="E93" s="410" t="s">
        <v>32</v>
      </c>
      <c r="F93" s="287">
        <f t="shared" si="34"/>
        <v>30</v>
      </c>
      <c r="G93" s="47">
        <f t="shared" si="35"/>
        <v>30</v>
      </c>
      <c r="H93" s="163">
        <f t="shared" si="35"/>
        <v>0</v>
      </c>
      <c r="I93" s="47"/>
      <c r="J93" s="47"/>
      <c r="K93" s="56"/>
      <c r="L93" s="418">
        <f t="shared" si="36"/>
        <v>6</v>
      </c>
      <c r="M93" s="416"/>
      <c r="N93" s="95"/>
      <c r="O93" s="49"/>
      <c r="P93" s="52"/>
      <c r="Q93" s="53"/>
      <c r="R93" s="146"/>
      <c r="S93" s="483">
        <v>16</v>
      </c>
      <c r="T93" s="51"/>
      <c r="U93" s="147">
        <v>3</v>
      </c>
      <c r="V93" s="484">
        <v>14</v>
      </c>
      <c r="W93" s="96"/>
      <c r="X93" s="49">
        <v>3</v>
      </c>
      <c r="Y93" s="399" t="s">
        <v>254</v>
      </c>
      <c r="Z93" s="214"/>
    </row>
    <row r="94" spans="1:31" s="203" customFormat="1" ht="18.95" customHeight="1" x14ac:dyDescent="0.2">
      <c r="A94" s="208"/>
      <c r="B94" s="371" t="s">
        <v>333</v>
      </c>
      <c r="C94" s="400" t="s">
        <v>313</v>
      </c>
      <c r="D94" s="175"/>
      <c r="E94" s="368" t="s">
        <v>37</v>
      </c>
      <c r="F94" s="287">
        <f t="shared" si="34"/>
        <v>14</v>
      </c>
      <c r="G94" s="47">
        <f t="shared" si="35"/>
        <v>14</v>
      </c>
      <c r="H94" s="163">
        <f t="shared" si="35"/>
        <v>0</v>
      </c>
      <c r="I94" s="103"/>
      <c r="J94" s="103"/>
      <c r="K94" s="56"/>
      <c r="L94" s="419">
        <f t="shared" si="36"/>
        <v>3</v>
      </c>
      <c r="M94" s="416"/>
      <c r="N94" s="51"/>
      <c r="O94" s="147"/>
      <c r="P94" s="355">
        <v>14</v>
      </c>
      <c r="Q94" s="53"/>
      <c r="R94" s="146">
        <v>3</v>
      </c>
      <c r="S94" s="97"/>
      <c r="T94" s="95"/>
      <c r="U94" s="49"/>
      <c r="V94" s="278"/>
      <c r="W94" s="96"/>
      <c r="X94" s="49"/>
      <c r="Y94" s="376" t="s">
        <v>292</v>
      </c>
      <c r="Z94" s="214"/>
    </row>
    <row r="95" spans="1:31" s="203" customFormat="1" ht="25.5" x14ac:dyDescent="0.2">
      <c r="B95" s="371" t="s">
        <v>334</v>
      </c>
      <c r="C95" s="398" t="s">
        <v>314</v>
      </c>
      <c r="D95" s="175"/>
      <c r="E95" s="368" t="s">
        <v>238</v>
      </c>
      <c r="F95" s="156">
        <f t="shared" si="34"/>
        <v>16</v>
      </c>
      <c r="G95" s="47">
        <f t="shared" si="35"/>
        <v>0</v>
      </c>
      <c r="H95" s="163">
        <f t="shared" si="35"/>
        <v>16</v>
      </c>
      <c r="I95" s="47"/>
      <c r="J95" s="47"/>
      <c r="K95" s="46"/>
      <c r="L95" s="418">
        <f t="shared" si="36"/>
        <v>3</v>
      </c>
      <c r="M95" s="358"/>
      <c r="N95" s="51"/>
      <c r="O95" s="49"/>
      <c r="P95" s="52"/>
      <c r="Q95" s="53"/>
      <c r="R95" s="56"/>
      <c r="S95" s="55"/>
      <c r="T95" s="51">
        <v>16</v>
      </c>
      <c r="U95" s="191">
        <v>3</v>
      </c>
      <c r="V95" s="277"/>
      <c r="W95" s="53"/>
      <c r="X95" s="147"/>
      <c r="Y95" s="377" t="s">
        <v>315</v>
      </c>
      <c r="Z95" s="214"/>
    </row>
    <row r="96" spans="1:31" s="203" customFormat="1" ht="23.1" customHeight="1" x14ac:dyDescent="0.2">
      <c r="B96" s="371" t="s">
        <v>335</v>
      </c>
      <c r="C96" s="400" t="s">
        <v>316</v>
      </c>
      <c r="D96" s="161"/>
      <c r="E96" s="411" t="s">
        <v>39</v>
      </c>
      <c r="F96" s="44">
        <f t="shared" si="34"/>
        <v>14</v>
      </c>
      <c r="G96" s="47">
        <f t="shared" si="35"/>
        <v>0</v>
      </c>
      <c r="H96" s="163">
        <f t="shared" si="35"/>
        <v>14</v>
      </c>
      <c r="I96" s="163"/>
      <c r="J96" s="163"/>
      <c r="K96" s="168"/>
      <c r="L96" s="418">
        <f t="shared" si="36"/>
        <v>3</v>
      </c>
      <c r="M96" s="358"/>
      <c r="N96" s="51"/>
      <c r="O96" s="49"/>
      <c r="P96" s="52"/>
      <c r="Q96" s="53"/>
      <c r="R96" s="362"/>
      <c r="S96" s="358"/>
      <c r="T96" s="51"/>
      <c r="U96" s="164"/>
      <c r="V96" s="52"/>
      <c r="W96" s="53">
        <v>14</v>
      </c>
      <c r="X96" s="147">
        <v>3</v>
      </c>
      <c r="Y96" s="376" t="s">
        <v>317</v>
      </c>
      <c r="Z96" s="214"/>
    </row>
    <row r="97" spans="2:31" s="203" customFormat="1" ht="18.95" customHeight="1" x14ac:dyDescent="0.2">
      <c r="B97" s="371" t="s">
        <v>336</v>
      </c>
      <c r="C97" s="401" t="s">
        <v>318</v>
      </c>
      <c r="D97" s="161"/>
      <c r="E97" s="412" t="s">
        <v>103</v>
      </c>
      <c r="F97" s="288">
        <f t="shared" si="34"/>
        <v>14</v>
      </c>
      <c r="G97" s="258">
        <f t="shared" si="35"/>
        <v>14</v>
      </c>
      <c r="H97" s="259">
        <f t="shared" si="35"/>
        <v>0</v>
      </c>
      <c r="I97" s="258"/>
      <c r="J97" s="258"/>
      <c r="K97" s="131"/>
      <c r="L97" s="420">
        <f t="shared" si="36"/>
        <v>3</v>
      </c>
      <c r="M97" s="417"/>
      <c r="N97" s="235"/>
      <c r="O97" s="262"/>
      <c r="P97" s="236"/>
      <c r="Q97" s="237"/>
      <c r="R97" s="294"/>
      <c r="S97" s="238"/>
      <c r="T97" s="235"/>
      <c r="U97" s="262"/>
      <c r="V97" s="297">
        <v>14</v>
      </c>
      <c r="W97" s="237"/>
      <c r="X97" s="263">
        <v>3</v>
      </c>
      <c r="Y97" s="376" t="s">
        <v>243</v>
      </c>
      <c r="Z97" s="214"/>
    </row>
    <row r="98" spans="2:31" ht="27.75" customHeight="1" thickBot="1" x14ac:dyDescent="0.25">
      <c r="B98" s="371" t="s">
        <v>337</v>
      </c>
      <c r="C98" s="398" t="s">
        <v>250</v>
      </c>
      <c r="D98" s="185"/>
      <c r="E98" s="368" t="s">
        <v>37</v>
      </c>
      <c r="F98" s="157">
        <f>SUM(G98,H98)</f>
        <v>16</v>
      </c>
      <c r="G98" s="61">
        <f>SUM(M98,P98,S98,V98)</f>
        <v>16</v>
      </c>
      <c r="H98" s="234">
        <f>SUM(N98,Q98,T98,W98)</f>
        <v>0</v>
      </c>
      <c r="I98" s="47"/>
      <c r="J98" s="47"/>
      <c r="K98" s="46"/>
      <c r="L98" s="421">
        <f>SUM(O98,R98,U98,X98)</f>
        <v>1</v>
      </c>
      <c r="M98" s="358">
        <v>16</v>
      </c>
      <c r="N98" s="51"/>
      <c r="O98" s="49">
        <v>1</v>
      </c>
      <c r="P98" s="52"/>
      <c r="Q98" s="96"/>
      <c r="R98" s="56"/>
      <c r="S98" s="97"/>
      <c r="T98" s="95"/>
      <c r="U98" s="49"/>
      <c r="V98" s="278"/>
      <c r="W98" s="96"/>
      <c r="X98" s="56"/>
      <c r="Y98" s="399" t="s">
        <v>274</v>
      </c>
      <c r="Z98" s="455"/>
      <c r="AA98" s="456"/>
      <c r="AB98" s="456"/>
      <c r="AC98" s="456"/>
      <c r="AD98" s="456"/>
      <c r="AE98" s="204"/>
    </row>
    <row r="99" spans="2:31" s="203" customFormat="1" x14ac:dyDescent="0.2">
      <c r="B99" s="473"/>
      <c r="C99" s="474" t="s">
        <v>338</v>
      </c>
      <c r="D99" s="422"/>
      <c r="E99" s="423" t="s">
        <v>37</v>
      </c>
      <c r="F99" s="468">
        <f t="shared" ref="F99:F106" si="37">SUM(G99,H99)</f>
        <v>16</v>
      </c>
      <c r="G99" s="469">
        <f t="shared" ref="G99:G106" si="38">SUM(M99,P99,S99,V99)</f>
        <v>16</v>
      </c>
      <c r="H99" s="470">
        <f t="shared" ref="H99:H106" si="39">SUM(N99,Q99,T99,W99)</f>
        <v>0</v>
      </c>
      <c r="I99" s="465"/>
      <c r="J99" s="424"/>
      <c r="K99" s="425"/>
      <c r="L99" s="426"/>
      <c r="M99" s="427">
        <v>16</v>
      </c>
      <c r="N99" s="428"/>
      <c r="O99" s="429">
        <v>3</v>
      </c>
      <c r="P99" s="430"/>
      <c r="Q99" s="431"/>
      <c r="R99" s="432"/>
      <c r="S99" s="433"/>
      <c r="T99" s="428"/>
      <c r="U99" s="434"/>
      <c r="V99" s="430"/>
      <c r="W99" s="431"/>
      <c r="X99" s="429"/>
      <c r="Y99" s="480" t="s">
        <v>339</v>
      </c>
      <c r="Z99" s="459"/>
      <c r="AA99" s="460"/>
      <c r="AB99" s="459"/>
      <c r="AC99" s="459"/>
      <c r="AD99" s="460"/>
    </row>
    <row r="100" spans="2:31" s="203" customFormat="1" x14ac:dyDescent="0.2">
      <c r="B100" s="475"/>
      <c r="C100" s="476" t="s">
        <v>338</v>
      </c>
      <c r="D100" s="435"/>
      <c r="E100" s="436" t="s">
        <v>37</v>
      </c>
      <c r="F100" s="471">
        <f t="shared" si="37"/>
        <v>16</v>
      </c>
      <c r="G100" s="47">
        <f t="shared" si="38"/>
        <v>16</v>
      </c>
      <c r="H100" s="472">
        <f t="shared" si="39"/>
        <v>0</v>
      </c>
      <c r="I100" s="466"/>
      <c r="J100" s="437"/>
      <c r="K100" s="438"/>
      <c r="L100" s="439"/>
      <c r="M100" s="440">
        <v>16</v>
      </c>
      <c r="N100" s="441"/>
      <c r="O100" s="442">
        <v>3</v>
      </c>
      <c r="P100" s="443"/>
      <c r="Q100" s="444"/>
      <c r="R100" s="445"/>
      <c r="S100" s="440"/>
      <c r="T100" s="441"/>
      <c r="U100" s="446"/>
      <c r="V100" s="443"/>
      <c r="W100" s="444"/>
      <c r="X100" s="442"/>
      <c r="Y100" s="479" t="s">
        <v>339</v>
      </c>
      <c r="Z100" s="461"/>
      <c r="AA100" s="462"/>
      <c r="AB100" s="461"/>
      <c r="AC100" s="461"/>
      <c r="AD100" s="462"/>
    </row>
    <row r="101" spans="2:31" s="203" customFormat="1" x14ac:dyDescent="0.2">
      <c r="B101" s="475"/>
      <c r="C101" s="477" t="s">
        <v>338</v>
      </c>
      <c r="D101" s="435"/>
      <c r="E101" s="436" t="s">
        <v>37</v>
      </c>
      <c r="F101" s="471">
        <f t="shared" si="37"/>
        <v>14</v>
      </c>
      <c r="G101" s="47">
        <f t="shared" si="38"/>
        <v>14</v>
      </c>
      <c r="H101" s="472">
        <f t="shared" si="39"/>
        <v>0</v>
      </c>
      <c r="I101" s="466"/>
      <c r="J101" s="437"/>
      <c r="K101" s="438"/>
      <c r="L101" s="439"/>
      <c r="M101" s="440"/>
      <c r="N101" s="441"/>
      <c r="O101" s="442"/>
      <c r="P101" s="443">
        <v>14</v>
      </c>
      <c r="Q101" s="444"/>
      <c r="R101" s="445">
        <v>3</v>
      </c>
      <c r="S101" s="440"/>
      <c r="T101" s="441"/>
      <c r="U101" s="446"/>
      <c r="V101" s="443"/>
      <c r="W101" s="444"/>
      <c r="X101" s="442"/>
      <c r="Y101" s="478" t="s">
        <v>339</v>
      </c>
      <c r="Z101" s="461"/>
      <c r="AA101" s="462"/>
      <c r="AB101" s="461"/>
      <c r="AC101" s="461"/>
      <c r="AD101" s="462"/>
    </row>
    <row r="102" spans="2:31" s="203" customFormat="1" x14ac:dyDescent="0.2">
      <c r="B102" s="475"/>
      <c r="C102" s="477" t="s">
        <v>338</v>
      </c>
      <c r="D102" s="447"/>
      <c r="E102" s="436" t="s">
        <v>37</v>
      </c>
      <c r="F102" s="471">
        <f t="shared" si="37"/>
        <v>14</v>
      </c>
      <c r="G102" s="47">
        <f t="shared" si="38"/>
        <v>14</v>
      </c>
      <c r="H102" s="472">
        <f t="shared" si="39"/>
        <v>0</v>
      </c>
      <c r="I102" s="467"/>
      <c r="J102" s="448"/>
      <c r="K102" s="449"/>
      <c r="L102" s="439"/>
      <c r="M102" s="440"/>
      <c r="N102" s="441"/>
      <c r="O102" s="450"/>
      <c r="P102" s="443">
        <v>14</v>
      </c>
      <c r="Q102" s="444"/>
      <c r="R102" s="451">
        <v>3</v>
      </c>
      <c r="S102" s="440"/>
      <c r="T102" s="441"/>
      <c r="U102" s="452"/>
      <c r="V102" s="443"/>
      <c r="W102" s="444"/>
      <c r="X102" s="450"/>
      <c r="Y102" s="478" t="s">
        <v>339</v>
      </c>
      <c r="Z102" s="463"/>
      <c r="AA102" s="464"/>
      <c r="AB102" s="461"/>
      <c r="AC102" s="461"/>
      <c r="AD102" s="462"/>
    </row>
    <row r="103" spans="2:31" s="203" customFormat="1" x14ac:dyDescent="0.2">
      <c r="B103" s="475"/>
      <c r="C103" s="477" t="s">
        <v>338</v>
      </c>
      <c r="D103" s="447"/>
      <c r="E103" s="436" t="s">
        <v>37</v>
      </c>
      <c r="F103" s="471">
        <f t="shared" si="37"/>
        <v>14</v>
      </c>
      <c r="G103" s="47">
        <f t="shared" si="38"/>
        <v>14</v>
      </c>
      <c r="H103" s="472">
        <f t="shared" si="39"/>
        <v>0</v>
      </c>
      <c r="I103" s="467"/>
      <c r="J103" s="448"/>
      <c r="K103" s="449"/>
      <c r="L103" s="439"/>
      <c r="M103" s="440"/>
      <c r="N103" s="441"/>
      <c r="O103" s="450"/>
      <c r="P103" s="443">
        <v>14</v>
      </c>
      <c r="Q103" s="444"/>
      <c r="R103" s="451">
        <v>3</v>
      </c>
      <c r="S103" s="440"/>
      <c r="T103" s="441"/>
      <c r="U103" s="452"/>
      <c r="V103" s="443"/>
      <c r="W103" s="444"/>
      <c r="X103" s="450"/>
      <c r="Y103" s="478" t="s">
        <v>339</v>
      </c>
      <c r="Z103" s="463"/>
      <c r="AA103" s="464"/>
      <c r="AB103" s="461"/>
      <c r="AC103" s="461"/>
      <c r="AD103" s="462"/>
    </row>
    <row r="104" spans="2:31" s="203" customFormat="1" x14ac:dyDescent="0.2">
      <c r="B104" s="475"/>
      <c r="C104" s="476" t="s">
        <v>338</v>
      </c>
      <c r="D104" s="453"/>
      <c r="E104" s="436" t="s">
        <v>37</v>
      </c>
      <c r="F104" s="471">
        <f t="shared" si="37"/>
        <v>16</v>
      </c>
      <c r="G104" s="47">
        <f t="shared" si="38"/>
        <v>0</v>
      </c>
      <c r="H104" s="472">
        <f t="shared" si="39"/>
        <v>16</v>
      </c>
      <c r="I104" s="466"/>
      <c r="J104" s="437"/>
      <c r="K104" s="438"/>
      <c r="L104" s="436"/>
      <c r="M104" s="440"/>
      <c r="N104" s="441"/>
      <c r="O104" s="438"/>
      <c r="P104" s="443"/>
      <c r="Q104" s="444"/>
      <c r="R104" s="454"/>
      <c r="S104" s="440"/>
      <c r="T104" s="441">
        <v>16</v>
      </c>
      <c r="U104" s="485">
        <v>3</v>
      </c>
      <c r="V104" s="443"/>
      <c r="W104" s="444"/>
      <c r="X104" s="438"/>
      <c r="Y104" s="478" t="s">
        <v>339</v>
      </c>
      <c r="Z104" s="463"/>
      <c r="AA104" s="463"/>
      <c r="AB104" s="461"/>
      <c r="AC104" s="461"/>
      <c r="AD104" s="461"/>
    </row>
    <row r="105" spans="2:31" s="203" customFormat="1" x14ac:dyDescent="0.2">
      <c r="B105" s="475"/>
      <c r="C105" s="476" t="s">
        <v>338</v>
      </c>
      <c r="D105" s="453"/>
      <c r="E105" s="436" t="s">
        <v>37</v>
      </c>
      <c r="F105" s="471">
        <f t="shared" ref="F105" si="40">SUM(G105,H105)</f>
        <v>16</v>
      </c>
      <c r="G105" s="47">
        <f t="shared" ref="G105" si="41">SUM(M105,P105,S105,V105)</f>
        <v>0</v>
      </c>
      <c r="H105" s="472">
        <f t="shared" ref="H105" si="42">SUM(N105,Q105,T105,W105)</f>
        <v>16</v>
      </c>
      <c r="I105" s="466"/>
      <c r="J105" s="437"/>
      <c r="K105" s="438"/>
      <c r="L105" s="436"/>
      <c r="M105" s="440"/>
      <c r="N105" s="441"/>
      <c r="O105" s="438"/>
      <c r="P105" s="443"/>
      <c r="Q105" s="444"/>
      <c r="R105" s="454"/>
      <c r="S105" s="440"/>
      <c r="T105" s="441">
        <v>16</v>
      </c>
      <c r="U105" s="485">
        <v>3</v>
      </c>
      <c r="V105" s="443"/>
      <c r="W105" s="444"/>
      <c r="X105" s="438"/>
      <c r="Y105" s="478" t="s">
        <v>339</v>
      </c>
      <c r="Z105" s="463"/>
      <c r="AA105" s="463"/>
      <c r="AB105" s="461"/>
      <c r="AC105" s="461"/>
      <c r="AD105" s="461"/>
    </row>
    <row r="106" spans="2:31" s="203" customFormat="1" x14ac:dyDescent="0.2">
      <c r="B106" s="475"/>
      <c r="C106" s="476" t="s">
        <v>338</v>
      </c>
      <c r="D106" s="435"/>
      <c r="E106" s="436" t="s">
        <v>37</v>
      </c>
      <c r="F106" s="471">
        <f t="shared" si="37"/>
        <v>14</v>
      </c>
      <c r="G106" s="47">
        <f t="shared" si="38"/>
        <v>0</v>
      </c>
      <c r="H106" s="472">
        <f t="shared" si="39"/>
        <v>14</v>
      </c>
      <c r="I106" s="466"/>
      <c r="J106" s="437"/>
      <c r="K106" s="438"/>
      <c r="L106" s="439"/>
      <c r="M106" s="440"/>
      <c r="N106" s="441"/>
      <c r="O106" s="442"/>
      <c r="P106" s="443"/>
      <c r="Q106" s="444"/>
      <c r="R106" s="445"/>
      <c r="S106" s="440"/>
      <c r="T106" s="441"/>
      <c r="U106" s="446"/>
      <c r="V106" s="443"/>
      <c r="W106" s="444">
        <v>14</v>
      </c>
      <c r="X106" s="442">
        <v>3</v>
      </c>
      <c r="Y106" s="478" t="s">
        <v>339</v>
      </c>
      <c r="Z106" s="461"/>
      <c r="AA106" s="462"/>
      <c r="AB106" s="461"/>
      <c r="AC106" s="461"/>
      <c r="AD106" s="462"/>
    </row>
    <row r="107" spans="2:31" s="203" customFormat="1" x14ac:dyDescent="0.2">
      <c r="Z107" s="457"/>
      <c r="AA107" s="458"/>
      <c r="AB107" s="458"/>
      <c r="AC107" s="458"/>
      <c r="AD107" s="458"/>
    </row>
    <row r="108" spans="2:31" s="203" customFormat="1" x14ac:dyDescent="0.2">
      <c r="Y108" s="211"/>
      <c r="Z108" s="214"/>
    </row>
    <row r="109" spans="2:31" s="203" customFormat="1" x14ac:dyDescent="0.2">
      <c r="Y109" s="211"/>
      <c r="Z109" s="214"/>
    </row>
    <row r="110" spans="2:31" s="203" customFormat="1" x14ac:dyDescent="0.2">
      <c r="Y110" s="211"/>
      <c r="Z110" s="214"/>
    </row>
    <row r="111" spans="2:31" s="203" customFormat="1" x14ac:dyDescent="0.2">
      <c r="Y111" s="211"/>
      <c r="Z111" s="214"/>
    </row>
    <row r="112" spans="2:31" s="203" customFormat="1" x14ac:dyDescent="0.2">
      <c r="Y112" s="211"/>
      <c r="Z112" s="214"/>
    </row>
    <row r="113" spans="25:26" s="203" customFormat="1" x14ac:dyDescent="0.2">
      <c r="Y113" s="211"/>
      <c r="Z113" s="214"/>
    </row>
    <row r="114" spans="25:26" s="203" customFormat="1" x14ac:dyDescent="0.2">
      <c r="Y114" s="211"/>
      <c r="Z114" s="214"/>
    </row>
    <row r="115" spans="25:26" s="203" customFormat="1" x14ac:dyDescent="0.2">
      <c r="Y115" s="211"/>
      <c r="Z115" s="214"/>
    </row>
    <row r="116" spans="25:26" s="203" customFormat="1" x14ac:dyDescent="0.2">
      <c r="Y116" s="211"/>
      <c r="Z116" s="214"/>
    </row>
    <row r="117" spans="25:26" s="203" customFormat="1" x14ac:dyDescent="0.2">
      <c r="Y117" s="211"/>
      <c r="Z117" s="214"/>
    </row>
    <row r="118" spans="25:26" s="203" customFormat="1" x14ac:dyDescent="0.2">
      <c r="Y118" s="211"/>
      <c r="Z118" s="214"/>
    </row>
    <row r="119" spans="25:26" s="203" customFormat="1" x14ac:dyDescent="0.2">
      <c r="Y119" s="211"/>
      <c r="Z119" s="214"/>
    </row>
    <row r="120" spans="25:26" s="203" customFormat="1" x14ac:dyDescent="0.2">
      <c r="Y120" s="211"/>
      <c r="Z120" s="214"/>
    </row>
    <row r="121" spans="25:26" s="203" customFormat="1" x14ac:dyDescent="0.2">
      <c r="Y121" s="211"/>
      <c r="Z121" s="214"/>
    </row>
    <row r="122" spans="25:26" s="203" customFormat="1" x14ac:dyDescent="0.2">
      <c r="Y122" s="211"/>
      <c r="Z122" s="214"/>
    </row>
    <row r="123" spans="25:26" s="203" customFormat="1" x14ac:dyDescent="0.2">
      <c r="Y123" s="211"/>
      <c r="Z123" s="214"/>
    </row>
    <row r="124" spans="25:26" s="203" customFormat="1" x14ac:dyDescent="0.2">
      <c r="Y124" s="211"/>
      <c r="Z124" s="214"/>
    </row>
    <row r="125" spans="25:26" s="203" customFormat="1" x14ac:dyDescent="0.2">
      <c r="Y125" s="211"/>
      <c r="Z125" s="214"/>
    </row>
    <row r="126" spans="25:26" s="203" customFormat="1" x14ac:dyDescent="0.2">
      <c r="Y126" s="211"/>
      <c r="Z126" s="214"/>
    </row>
    <row r="127" spans="25:26" s="203" customFormat="1" x14ac:dyDescent="0.2">
      <c r="Y127" s="211"/>
      <c r="Z127" s="214"/>
    </row>
    <row r="128" spans="25:26" s="203" customFormat="1" x14ac:dyDescent="0.2">
      <c r="Y128" s="211"/>
      <c r="Z128" s="214"/>
    </row>
    <row r="129" spans="25:26" s="203" customFormat="1" x14ac:dyDescent="0.2">
      <c r="Y129" s="211"/>
      <c r="Z129" s="214"/>
    </row>
    <row r="130" spans="25:26" s="203" customFormat="1" x14ac:dyDescent="0.2">
      <c r="Y130" s="211"/>
      <c r="Z130" s="214"/>
    </row>
    <row r="131" spans="25:26" s="203" customFormat="1" x14ac:dyDescent="0.2">
      <c r="Y131" s="211"/>
      <c r="Z131" s="214"/>
    </row>
    <row r="132" spans="25:26" s="203" customFormat="1" x14ac:dyDescent="0.2">
      <c r="Y132" s="211"/>
      <c r="Z132" s="214"/>
    </row>
    <row r="133" spans="25:26" s="203" customFormat="1" x14ac:dyDescent="0.2">
      <c r="Y133" s="211"/>
      <c r="Z133" s="214"/>
    </row>
    <row r="134" spans="25:26" s="203" customFormat="1" x14ac:dyDescent="0.2">
      <c r="Y134" s="211"/>
      <c r="Z134" s="214"/>
    </row>
    <row r="135" spans="25:26" s="203" customFormat="1" x14ac:dyDescent="0.2">
      <c r="Y135" s="211"/>
      <c r="Z135" s="214"/>
    </row>
    <row r="136" spans="25:26" s="203" customFormat="1" x14ac:dyDescent="0.2">
      <c r="Y136" s="211"/>
      <c r="Z136" s="214"/>
    </row>
    <row r="137" spans="25:26" s="203" customFormat="1" x14ac:dyDescent="0.2">
      <c r="Y137" s="211"/>
      <c r="Z137" s="214"/>
    </row>
    <row r="138" spans="25:26" s="203" customFormat="1" x14ac:dyDescent="0.2">
      <c r="Y138" s="211"/>
      <c r="Z138" s="214"/>
    </row>
    <row r="139" spans="25:26" s="203" customFormat="1" x14ac:dyDescent="0.2">
      <c r="Y139" s="211"/>
      <c r="Z139" s="214"/>
    </row>
    <row r="140" spans="25:26" s="203" customFormat="1" x14ac:dyDescent="0.2">
      <c r="Y140" s="211"/>
      <c r="Z140" s="214"/>
    </row>
    <row r="141" spans="25:26" s="203" customFormat="1" x14ac:dyDescent="0.2">
      <c r="Y141" s="211"/>
      <c r="Z141" s="214"/>
    </row>
    <row r="142" spans="25:26" s="203" customFormat="1" x14ac:dyDescent="0.2">
      <c r="Y142" s="211"/>
      <c r="Z142" s="214"/>
    </row>
    <row r="143" spans="25:26" s="203" customFormat="1" x14ac:dyDescent="0.2">
      <c r="Y143" s="211"/>
      <c r="Z143" s="214"/>
    </row>
    <row r="144" spans="25:26" s="203" customFormat="1" x14ac:dyDescent="0.2">
      <c r="Y144" s="211"/>
      <c r="Z144" s="214"/>
    </row>
    <row r="145" spans="25:26" s="203" customFormat="1" x14ac:dyDescent="0.2">
      <c r="Y145" s="211"/>
      <c r="Z145" s="214"/>
    </row>
    <row r="146" spans="25:26" s="203" customFormat="1" x14ac:dyDescent="0.2">
      <c r="Y146" s="211"/>
      <c r="Z146" s="214"/>
    </row>
    <row r="147" spans="25:26" s="203" customFormat="1" x14ac:dyDescent="0.2">
      <c r="Y147" s="211"/>
      <c r="Z147" s="214"/>
    </row>
    <row r="148" spans="25:26" s="203" customFormat="1" x14ac:dyDescent="0.2">
      <c r="Y148" s="211"/>
      <c r="Z148" s="214"/>
    </row>
    <row r="149" spans="25:26" s="203" customFormat="1" x14ac:dyDescent="0.2">
      <c r="Y149" s="211"/>
      <c r="Z149" s="214"/>
    </row>
    <row r="150" spans="25:26" s="203" customFormat="1" x14ac:dyDescent="0.2">
      <c r="Y150" s="211"/>
      <c r="Z150" s="214"/>
    </row>
    <row r="151" spans="25:26" s="203" customFormat="1" x14ac:dyDescent="0.2">
      <c r="Y151" s="211"/>
      <c r="Z151" s="214"/>
    </row>
    <row r="152" spans="25:26" s="203" customFormat="1" x14ac:dyDescent="0.2">
      <c r="Y152" s="211"/>
      <c r="Z152" s="214"/>
    </row>
    <row r="153" spans="25:26" s="203" customFormat="1" x14ac:dyDescent="0.2">
      <c r="Y153" s="211"/>
      <c r="Z153" s="214"/>
    </row>
    <row r="154" spans="25:26" s="203" customFormat="1" x14ac:dyDescent="0.2">
      <c r="Y154" s="211"/>
      <c r="Z154" s="214"/>
    </row>
    <row r="155" spans="25:26" s="203" customFormat="1" x14ac:dyDescent="0.2">
      <c r="Y155" s="211"/>
      <c r="Z155" s="214"/>
    </row>
    <row r="156" spans="25:26" s="203" customFormat="1" x14ac:dyDescent="0.2">
      <c r="Y156" s="211"/>
      <c r="Z156" s="214"/>
    </row>
    <row r="157" spans="25:26" s="203" customFormat="1" x14ac:dyDescent="0.2">
      <c r="Y157" s="211"/>
      <c r="Z157" s="214"/>
    </row>
    <row r="158" spans="25:26" s="203" customFormat="1" x14ac:dyDescent="0.2">
      <c r="Y158" s="211"/>
      <c r="Z158" s="214"/>
    </row>
    <row r="159" spans="25:26" s="203" customFormat="1" x14ac:dyDescent="0.2">
      <c r="Y159" s="211"/>
      <c r="Z159" s="214"/>
    </row>
    <row r="160" spans="25:26" s="203" customFormat="1" x14ac:dyDescent="0.2">
      <c r="Y160" s="211"/>
      <c r="Z160" s="214"/>
    </row>
    <row r="161" spans="25:26" s="203" customFormat="1" x14ac:dyDescent="0.2">
      <c r="Y161" s="211"/>
      <c r="Z161" s="214"/>
    </row>
    <row r="162" spans="25:26" s="203" customFormat="1" x14ac:dyDescent="0.2">
      <c r="Y162" s="211"/>
      <c r="Z162" s="214"/>
    </row>
    <row r="163" spans="25:26" s="203" customFormat="1" x14ac:dyDescent="0.2">
      <c r="Y163" s="211"/>
      <c r="Z163" s="214"/>
    </row>
    <row r="164" spans="25:26" s="203" customFormat="1" x14ac:dyDescent="0.2">
      <c r="Y164" s="211"/>
      <c r="Z164" s="214"/>
    </row>
    <row r="165" spans="25:26" s="203" customFormat="1" x14ac:dyDescent="0.2">
      <c r="Y165" s="211"/>
      <c r="Z165" s="214"/>
    </row>
    <row r="166" spans="25:26" s="203" customFormat="1" x14ac:dyDescent="0.2">
      <c r="Y166" s="211"/>
      <c r="Z166" s="214"/>
    </row>
    <row r="167" spans="25:26" s="203" customFormat="1" x14ac:dyDescent="0.2">
      <c r="Y167" s="211"/>
      <c r="Z167" s="214"/>
    </row>
    <row r="168" spans="25:26" s="203" customFormat="1" x14ac:dyDescent="0.2">
      <c r="Y168" s="211"/>
      <c r="Z168" s="214"/>
    </row>
    <row r="169" spans="25:26" s="203" customFormat="1" x14ac:dyDescent="0.2">
      <c r="Y169" s="211"/>
      <c r="Z169" s="214"/>
    </row>
    <row r="170" spans="25:26" s="203" customFormat="1" x14ac:dyDescent="0.2">
      <c r="Y170" s="211"/>
      <c r="Z170" s="214"/>
    </row>
    <row r="171" spans="25:26" s="203" customFormat="1" x14ac:dyDescent="0.2">
      <c r="Y171" s="211"/>
      <c r="Z171" s="214"/>
    </row>
    <row r="172" spans="25:26" s="203" customFormat="1" x14ac:dyDescent="0.2">
      <c r="Y172" s="211"/>
      <c r="Z172" s="214"/>
    </row>
    <row r="173" spans="25:26" s="203" customFormat="1" x14ac:dyDescent="0.2">
      <c r="Y173" s="211"/>
      <c r="Z173" s="214"/>
    </row>
    <row r="174" spans="25:26" s="203" customFormat="1" x14ac:dyDescent="0.2">
      <c r="Y174" s="211"/>
      <c r="Z174" s="214"/>
    </row>
    <row r="175" spans="25:26" s="203" customFormat="1" x14ac:dyDescent="0.2">
      <c r="Y175" s="211"/>
      <c r="Z175" s="214"/>
    </row>
    <row r="176" spans="25:26" s="203" customFormat="1" x14ac:dyDescent="0.2">
      <c r="Y176" s="211"/>
      <c r="Z176" s="214"/>
    </row>
    <row r="177" spans="25:26" s="203" customFormat="1" x14ac:dyDescent="0.2">
      <c r="Y177" s="211"/>
      <c r="Z177" s="214"/>
    </row>
    <row r="178" spans="25:26" s="203" customFormat="1" x14ac:dyDescent="0.2">
      <c r="Y178" s="211"/>
      <c r="Z178" s="214"/>
    </row>
    <row r="179" spans="25:26" s="203" customFormat="1" x14ac:dyDescent="0.2">
      <c r="Y179" s="211"/>
      <c r="Z179" s="214"/>
    </row>
    <row r="180" spans="25:26" s="203" customFormat="1" x14ac:dyDescent="0.2">
      <c r="Y180" s="211"/>
      <c r="Z180" s="214"/>
    </row>
    <row r="181" spans="25:26" s="203" customFormat="1" x14ac:dyDescent="0.2">
      <c r="Y181" s="211"/>
      <c r="Z181" s="214"/>
    </row>
    <row r="182" spans="25:26" s="203" customFormat="1" x14ac:dyDescent="0.2">
      <c r="Y182" s="211"/>
      <c r="Z182" s="214"/>
    </row>
    <row r="183" spans="25:26" s="203" customFormat="1" x14ac:dyDescent="0.2">
      <c r="Y183" s="211"/>
      <c r="Z183" s="214"/>
    </row>
    <row r="184" spans="25:26" s="203" customFormat="1" x14ac:dyDescent="0.2">
      <c r="Y184" s="211"/>
      <c r="Z184" s="214"/>
    </row>
    <row r="185" spans="25:26" s="203" customFormat="1" x14ac:dyDescent="0.2">
      <c r="Y185" s="211"/>
      <c r="Z185" s="214"/>
    </row>
    <row r="186" spans="25:26" s="203" customFormat="1" x14ac:dyDescent="0.2">
      <c r="Y186" s="211"/>
      <c r="Z186" s="214"/>
    </row>
    <row r="187" spans="25:26" s="203" customFormat="1" x14ac:dyDescent="0.2">
      <c r="Y187" s="211"/>
      <c r="Z187" s="214"/>
    </row>
    <row r="188" spans="25:26" s="203" customFormat="1" x14ac:dyDescent="0.2">
      <c r="Y188" s="211"/>
      <c r="Z188" s="214"/>
    </row>
    <row r="189" spans="25:26" s="203" customFormat="1" x14ac:dyDescent="0.2">
      <c r="Y189" s="211"/>
      <c r="Z189" s="214"/>
    </row>
    <row r="190" spans="25:26" s="203" customFormat="1" x14ac:dyDescent="0.2">
      <c r="Y190" s="211"/>
      <c r="Z190" s="214"/>
    </row>
    <row r="191" spans="25:26" s="203" customFormat="1" x14ac:dyDescent="0.2">
      <c r="Y191" s="211"/>
      <c r="Z191" s="214"/>
    </row>
    <row r="192" spans="25:26" s="203" customFormat="1" x14ac:dyDescent="0.2">
      <c r="Y192" s="211"/>
      <c r="Z192" s="214"/>
    </row>
    <row r="193" spans="25:26" s="203" customFormat="1" x14ac:dyDescent="0.2">
      <c r="Y193" s="211"/>
      <c r="Z193" s="214"/>
    </row>
    <row r="194" spans="25:26" s="203" customFormat="1" x14ac:dyDescent="0.2">
      <c r="Y194" s="211"/>
      <c r="Z194" s="214"/>
    </row>
    <row r="195" spans="25:26" s="203" customFormat="1" x14ac:dyDescent="0.2">
      <c r="Y195" s="211"/>
      <c r="Z195" s="214"/>
    </row>
    <row r="196" spans="25:26" s="203" customFormat="1" x14ac:dyDescent="0.2">
      <c r="Y196" s="211"/>
      <c r="Z196" s="214"/>
    </row>
    <row r="197" spans="25:26" s="203" customFormat="1" x14ac:dyDescent="0.2">
      <c r="Y197" s="211"/>
      <c r="Z197" s="214"/>
    </row>
    <row r="198" spans="25:26" s="203" customFormat="1" x14ac:dyDescent="0.2">
      <c r="Y198" s="211"/>
      <c r="Z198" s="214"/>
    </row>
    <row r="199" spans="25:26" s="203" customFormat="1" x14ac:dyDescent="0.2">
      <c r="Y199" s="211"/>
      <c r="Z199" s="214"/>
    </row>
    <row r="200" spans="25:26" s="203" customFormat="1" x14ac:dyDescent="0.2">
      <c r="Y200" s="211"/>
      <c r="Z200" s="214"/>
    </row>
    <row r="201" spans="25:26" s="203" customFormat="1" x14ac:dyDescent="0.2">
      <c r="Y201" s="211"/>
      <c r="Z201" s="214"/>
    </row>
    <row r="202" spans="25:26" s="203" customFormat="1" x14ac:dyDescent="0.2">
      <c r="Y202" s="211"/>
      <c r="Z202" s="214"/>
    </row>
    <row r="203" spans="25:26" s="203" customFormat="1" x14ac:dyDescent="0.2">
      <c r="Y203" s="211"/>
      <c r="Z203" s="214"/>
    </row>
    <row r="204" spans="25:26" s="203" customFormat="1" x14ac:dyDescent="0.2">
      <c r="Y204" s="211"/>
      <c r="Z204" s="214"/>
    </row>
    <row r="205" spans="25:26" s="203" customFormat="1" x14ac:dyDescent="0.2">
      <c r="Y205" s="211"/>
      <c r="Z205" s="214"/>
    </row>
    <row r="206" spans="25:26" s="203" customFormat="1" x14ac:dyDescent="0.2">
      <c r="Y206" s="211"/>
      <c r="Z206" s="214"/>
    </row>
    <row r="207" spans="25:26" s="203" customFormat="1" x14ac:dyDescent="0.2">
      <c r="Y207" s="211"/>
      <c r="Z207" s="214"/>
    </row>
    <row r="208" spans="25:26" s="203" customFormat="1" x14ac:dyDescent="0.2">
      <c r="Y208" s="211"/>
      <c r="Z208" s="214"/>
    </row>
    <row r="209" spans="25:26" s="203" customFormat="1" x14ac:dyDescent="0.2">
      <c r="Y209" s="211"/>
      <c r="Z209" s="214"/>
    </row>
    <row r="210" spans="25:26" s="203" customFormat="1" x14ac:dyDescent="0.2">
      <c r="Y210" s="211"/>
      <c r="Z210" s="214"/>
    </row>
    <row r="211" spans="25:26" s="203" customFormat="1" x14ac:dyDescent="0.2">
      <c r="Y211" s="211"/>
      <c r="Z211" s="214"/>
    </row>
    <row r="212" spans="25:26" s="203" customFormat="1" x14ac:dyDescent="0.2">
      <c r="Y212" s="211"/>
      <c r="Z212" s="214"/>
    </row>
    <row r="213" spans="25:26" s="203" customFormat="1" x14ac:dyDescent="0.2">
      <c r="Y213" s="211"/>
      <c r="Z213" s="214"/>
    </row>
    <row r="214" spans="25:26" s="203" customFormat="1" x14ac:dyDescent="0.2">
      <c r="Y214" s="211"/>
      <c r="Z214" s="214"/>
    </row>
    <row r="215" spans="25:26" s="203" customFormat="1" x14ac:dyDescent="0.2">
      <c r="Y215" s="211"/>
      <c r="Z215" s="214"/>
    </row>
    <row r="216" spans="25:26" s="203" customFormat="1" x14ac:dyDescent="0.2">
      <c r="Y216" s="211"/>
      <c r="Z216" s="214"/>
    </row>
    <row r="217" spans="25:26" s="203" customFormat="1" x14ac:dyDescent="0.2">
      <c r="Y217" s="211"/>
      <c r="Z217" s="214"/>
    </row>
    <row r="218" spans="25:26" s="203" customFormat="1" x14ac:dyDescent="0.2">
      <c r="Y218" s="211"/>
      <c r="Z218" s="214"/>
    </row>
    <row r="219" spans="25:26" s="203" customFormat="1" x14ac:dyDescent="0.2">
      <c r="Y219" s="211"/>
      <c r="Z219" s="214"/>
    </row>
    <row r="220" spans="25:26" s="203" customFormat="1" x14ac:dyDescent="0.2">
      <c r="Y220" s="211"/>
      <c r="Z220" s="214"/>
    </row>
    <row r="221" spans="25:26" s="203" customFormat="1" x14ac:dyDescent="0.2">
      <c r="Y221" s="211"/>
      <c r="Z221" s="214"/>
    </row>
    <row r="222" spans="25:26" s="203" customFormat="1" x14ac:dyDescent="0.2">
      <c r="Y222" s="211"/>
      <c r="Z222" s="214"/>
    </row>
    <row r="223" spans="25:26" s="203" customFormat="1" x14ac:dyDescent="0.2">
      <c r="Y223" s="211"/>
      <c r="Z223" s="214"/>
    </row>
    <row r="224" spans="25:26" s="203" customFormat="1" x14ac:dyDescent="0.2">
      <c r="Y224" s="211"/>
      <c r="Z224" s="214"/>
    </row>
    <row r="225" spans="25:26" s="203" customFormat="1" x14ac:dyDescent="0.2">
      <c r="Y225" s="211"/>
      <c r="Z225" s="214"/>
    </row>
    <row r="226" spans="25:26" s="203" customFormat="1" x14ac:dyDescent="0.2">
      <c r="Y226" s="211"/>
      <c r="Z226" s="214"/>
    </row>
    <row r="227" spans="25:26" s="203" customFormat="1" x14ac:dyDescent="0.2">
      <c r="Y227" s="211"/>
      <c r="Z227" s="214"/>
    </row>
    <row r="228" spans="25:26" s="203" customFormat="1" x14ac:dyDescent="0.2">
      <c r="Y228" s="211"/>
      <c r="Z228" s="214"/>
    </row>
    <row r="229" spans="25:26" s="203" customFormat="1" x14ac:dyDescent="0.2">
      <c r="Y229" s="211"/>
      <c r="Z229" s="214"/>
    </row>
    <row r="230" spans="25:26" s="203" customFormat="1" x14ac:dyDescent="0.2">
      <c r="Y230" s="211"/>
      <c r="Z230" s="214"/>
    </row>
    <row r="231" spans="25:26" s="203" customFormat="1" x14ac:dyDescent="0.2">
      <c r="Y231" s="211"/>
      <c r="Z231" s="214"/>
    </row>
    <row r="232" spans="25:26" s="203" customFormat="1" x14ac:dyDescent="0.2">
      <c r="Y232" s="211"/>
      <c r="Z232" s="214"/>
    </row>
    <row r="233" spans="25:26" s="203" customFormat="1" x14ac:dyDescent="0.2">
      <c r="Y233" s="211"/>
      <c r="Z233" s="214"/>
    </row>
    <row r="234" spans="25:26" s="203" customFormat="1" x14ac:dyDescent="0.2">
      <c r="Y234" s="211"/>
      <c r="Z234" s="214"/>
    </row>
    <row r="235" spans="25:26" s="203" customFormat="1" x14ac:dyDescent="0.2">
      <c r="Y235" s="211"/>
      <c r="Z235" s="214"/>
    </row>
    <row r="236" spans="25:26" s="203" customFormat="1" x14ac:dyDescent="0.2">
      <c r="Y236" s="211"/>
      <c r="Z236" s="214"/>
    </row>
    <row r="237" spans="25:26" s="203" customFormat="1" x14ac:dyDescent="0.2">
      <c r="Y237" s="211"/>
      <c r="Z237" s="214"/>
    </row>
    <row r="238" spans="25:26" s="203" customFormat="1" x14ac:dyDescent="0.2">
      <c r="Y238" s="211"/>
      <c r="Z238" s="214"/>
    </row>
    <row r="239" spans="25:26" s="203" customFormat="1" x14ac:dyDescent="0.2">
      <c r="Y239" s="211"/>
      <c r="Z239" s="214"/>
    </row>
    <row r="240" spans="25:26" s="203" customFormat="1" x14ac:dyDescent="0.2">
      <c r="Y240" s="211"/>
      <c r="Z240" s="214"/>
    </row>
    <row r="241" spans="25:26" s="203" customFormat="1" x14ac:dyDescent="0.2">
      <c r="Y241" s="211"/>
      <c r="Z241" s="214"/>
    </row>
    <row r="242" spans="25:26" s="203" customFormat="1" x14ac:dyDescent="0.2">
      <c r="Y242" s="211"/>
      <c r="Z242" s="214"/>
    </row>
    <row r="243" spans="25:26" s="203" customFormat="1" x14ac:dyDescent="0.2">
      <c r="Y243" s="211"/>
      <c r="Z243" s="214"/>
    </row>
    <row r="244" spans="25:26" s="203" customFormat="1" x14ac:dyDescent="0.2">
      <c r="Y244" s="211"/>
      <c r="Z244" s="214"/>
    </row>
    <row r="245" spans="25:26" s="203" customFormat="1" x14ac:dyDescent="0.2">
      <c r="Y245" s="211"/>
      <c r="Z245" s="214"/>
    </row>
    <row r="246" spans="25:26" s="203" customFormat="1" x14ac:dyDescent="0.2">
      <c r="Y246" s="211"/>
      <c r="Z246" s="214"/>
    </row>
    <row r="247" spans="25:26" s="203" customFormat="1" x14ac:dyDescent="0.2">
      <c r="Y247" s="211"/>
      <c r="Z247" s="214"/>
    </row>
    <row r="248" spans="25:26" s="203" customFormat="1" x14ac:dyDescent="0.2">
      <c r="Y248" s="211"/>
      <c r="Z248" s="214"/>
    </row>
    <row r="249" spans="25:26" s="203" customFormat="1" x14ac:dyDescent="0.2">
      <c r="Y249" s="211"/>
      <c r="Z249" s="214"/>
    </row>
    <row r="250" spans="25:26" s="203" customFormat="1" x14ac:dyDescent="0.2">
      <c r="Y250" s="211"/>
      <c r="Z250" s="214"/>
    </row>
    <row r="251" spans="25:26" s="203" customFormat="1" x14ac:dyDescent="0.2">
      <c r="Y251" s="211"/>
      <c r="Z251" s="214"/>
    </row>
    <row r="252" spans="25:26" s="203" customFormat="1" x14ac:dyDescent="0.2">
      <c r="Y252" s="211"/>
      <c r="Z252" s="214"/>
    </row>
    <row r="253" spans="25:26" s="203" customFormat="1" x14ac:dyDescent="0.2">
      <c r="Y253" s="211"/>
      <c r="Z253" s="214"/>
    </row>
    <row r="254" spans="25:26" s="203" customFormat="1" x14ac:dyDescent="0.2">
      <c r="Y254" s="211"/>
      <c r="Z254" s="214"/>
    </row>
    <row r="255" spans="25:26" s="203" customFormat="1" x14ac:dyDescent="0.2">
      <c r="Y255" s="211"/>
      <c r="Z255" s="214"/>
    </row>
    <row r="256" spans="25:26" s="203" customFormat="1" x14ac:dyDescent="0.2">
      <c r="Y256" s="211"/>
      <c r="Z256" s="214"/>
    </row>
    <row r="257" spans="25:26" s="203" customFormat="1" x14ac:dyDescent="0.2">
      <c r="Y257" s="211"/>
      <c r="Z257" s="214"/>
    </row>
    <row r="258" spans="25:26" s="203" customFormat="1" x14ac:dyDescent="0.2">
      <c r="Y258" s="211"/>
      <c r="Z258" s="214"/>
    </row>
    <row r="259" spans="25:26" s="203" customFormat="1" x14ac:dyDescent="0.2">
      <c r="Y259" s="211"/>
      <c r="Z259" s="214"/>
    </row>
    <row r="260" spans="25:26" s="203" customFormat="1" x14ac:dyDescent="0.2">
      <c r="Y260" s="211"/>
      <c r="Z260" s="214"/>
    </row>
    <row r="261" spans="25:26" s="203" customFormat="1" x14ac:dyDescent="0.2">
      <c r="Y261" s="211"/>
      <c r="Z261" s="214"/>
    </row>
    <row r="262" spans="25:26" s="203" customFormat="1" x14ac:dyDescent="0.2">
      <c r="Y262" s="211"/>
      <c r="Z262" s="214"/>
    </row>
    <row r="263" spans="25:26" s="203" customFormat="1" x14ac:dyDescent="0.2">
      <c r="Y263" s="211"/>
      <c r="Z263" s="214"/>
    </row>
    <row r="264" spans="25:26" s="203" customFormat="1" x14ac:dyDescent="0.2">
      <c r="Y264" s="211"/>
      <c r="Z264" s="214"/>
    </row>
    <row r="265" spans="25:26" s="203" customFormat="1" x14ac:dyDescent="0.2">
      <c r="Y265" s="211"/>
      <c r="Z265" s="214"/>
    </row>
    <row r="266" spans="25:26" s="203" customFormat="1" x14ac:dyDescent="0.2">
      <c r="Y266" s="211"/>
      <c r="Z266" s="214"/>
    </row>
    <row r="267" spans="25:26" s="203" customFormat="1" x14ac:dyDescent="0.2">
      <c r="Y267" s="211"/>
      <c r="Z267" s="214"/>
    </row>
    <row r="268" spans="25:26" s="203" customFormat="1" x14ac:dyDescent="0.2">
      <c r="Y268" s="211"/>
      <c r="Z268" s="214"/>
    </row>
    <row r="269" spans="25:26" s="203" customFormat="1" x14ac:dyDescent="0.2">
      <c r="Y269" s="211"/>
      <c r="Z269" s="214"/>
    </row>
    <row r="270" spans="25:26" s="203" customFormat="1" x14ac:dyDescent="0.2">
      <c r="Y270" s="211"/>
      <c r="Z270" s="214"/>
    </row>
    <row r="271" spans="25:26" s="203" customFormat="1" x14ac:dyDescent="0.2">
      <c r="Y271" s="211"/>
      <c r="Z271" s="214"/>
    </row>
    <row r="272" spans="25:26" s="203" customFormat="1" x14ac:dyDescent="0.2">
      <c r="Y272" s="211"/>
      <c r="Z272" s="214"/>
    </row>
    <row r="273" spans="25:26" s="203" customFormat="1" x14ac:dyDescent="0.2">
      <c r="Y273" s="211"/>
      <c r="Z273" s="214"/>
    </row>
    <row r="274" spans="25:26" s="203" customFormat="1" x14ac:dyDescent="0.2">
      <c r="Y274" s="211"/>
      <c r="Z274" s="214"/>
    </row>
    <row r="275" spans="25:26" s="203" customFormat="1" x14ac:dyDescent="0.2">
      <c r="Y275" s="211"/>
      <c r="Z275" s="214"/>
    </row>
    <row r="276" spans="25:26" s="203" customFormat="1" x14ac:dyDescent="0.2">
      <c r="Y276" s="211"/>
      <c r="Z276" s="214"/>
    </row>
    <row r="277" spans="25:26" s="203" customFormat="1" x14ac:dyDescent="0.2">
      <c r="Y277" s="211"/>
      <c r="Z277" s="214"/>
    </row>
    <row r="278" spans="25:26" s="203" customFormat="1" x14ac:dyDescent="0.2">
      <c r="Y278" s="211"/>
      <c r="Z278" s="214"/>
    </row>
    <row r="279" spans="25:26" s="203" customFormat="1" x14ac:dyDescent="0.2">
      <c r="Y279" s="211"/>
      <c r="Z279" s="214"/>
    </row>
    <row r="280" spans="25:26" s="203" customFormat="1" x14ac:dyDescent="0.2">
      <c r="Y280" s="211"/>
      <c r="Z280" s="214"/>
    </row>
    <row r="281" spans="25:26" s="203" customFormat="1" x14ac:dyDescent="0.2">
      <c r="Y281" s="211"/>
      <c r="Z281" s="214"/>
    </row>
    <row r="282" spans="25:26" s="203" customFormat="1" x14ac:dyDescent="0.2">
      <c r="Y282" s="211"/>
      <c r="Z282" s="214"/>
    </row>
    <row r="283" spans="25:26" s="203" customFormat="1" x14ac:dyDescent="0.2">
      <c r="Y283" s="211"/>
      <c r="Z283" s="214"/>
    </row>
    <row r="284" spans="25:26" s="203" customFormat="1" x14ac:dyDescent="0.2">
      <c r="Y284" s="211"/>
      <c r="Z284" s="214"/>
    </row>
    <row r="285" spans="25:26" s="203" customFormat="1" x14ac:dyDescent="0.2">
      <c r="Y285" s="211"/>
      <c r="Z285" s="214"/>
    </row>
    <row r="286" spans="25:26" s="203" customFormat="1" x14ac:dyDescent="0.2">
      <c r="Y286" s="211"/>
      <c r="Z286" s="214"/>
    </row>
    <row r="287" spans="25:26" s="203" customFormat="1" x14ac:dyDescent="0.2">
      <c r="Y287" s="211"/>
      <c r="Z287" s="214"/>
    </row>
    <row r="288" spans="25:26" s="203" customFormat="1" x14ac:dyDescent="0.2">
      <c r="Y288" s="211"/>
      <c r="Z288" s="214"/>
    </row>
    <row r="289" spans="25:26" s="203" customFormat="1" x14ac:dyDescent="0.2">
      <c r="Y289" s="211"/>
      <c r="Z289" s="214"/>
    </row>
    <row r="290" spans="25:26" s="203" customFormat="1" x14ac:dyDescent="0.2">
      <c r="Y290" s="211"/>
      <c r="Z290" s="214"/>
    </row>
    <row r="291" spans="25:26" s="203" customFormat="1" x14ac:dyDescent="0.2">
      <c r="Y291" s="211"/>
      <c r="Z291" s="214"/>
    </row>
    <row r="292" spans="25:26" s="203" customFormat="1" x14ac:dyDescent="0.2">
      <c r="Y292" s="211"/>
      <c r="Z292" s="214"/>
    </row>
    <row r="293" spans="25:26" s="203" customFormat="1" x14ac:dyDescent="0.2">
      <c r="Y293" s="211"/>
      <c r="Z293" s="214"/>
    </row>
    <row r="294" spans="25:26" s="203" customFormat="1" x14ac:dyDescent="0.2">
      <c r="Y294" s="211"/>
      <c r="Z294" s="214"/>
    </row>
    <row r="295" spans="25:26" s="203" customFormat="1" x14ac:dyDescent="0.2">
      <c r="Y295" s="211"/>
      <c r="Z295" s="214"/>
    </row>
    <row r="296" spans="25:26" s="203" customFormat="1" x14ac:dyDescent="0.2">
      <c r="Y296" s="211"/>
      <c r="Z296" s="214"/>
    </row>
    <row r="297" spans="25:26" s="203" customFormat="1" x14ac:dyDescent="0.2">
      <c r="Y297" s="211"/>
      <c r="Z297" s="214"/>
    </row>
    <row r="298" spans="25:26" s="203" customFormat="1" x14ac:dyDescent="0.2">
      <c r="Y298" s="211"/>
      <c r="Z298" s="214"/>
    </row>
    <row r="299" spans="25:26" s="203" customFormat="1" x14ac:dyDescent="0.2">
      <c r="Y299" s="211"/>
      <c r="Z299" s="214"/>
    </row>
    <row r="300" spans="25:26" s="203" customFormat="1" x14ac:dyDescent="0.2">
      <c r="Y300" s="211"/>
      <c r="Z300" s="214"/>
    </row>
    <row r="301" spans="25:26" s="203" customFormat="1" x14ac:dyDescent="0.2">
      <c r="Y301" s="211"/>
      <c r="Z301" s="214"/>
    </row>
    <row r="302" spans="25:26" s="203" customFormat="1" x14ac:dyDescent="0.2">
      <c r="Y302" s="211"/>
      <c r="Z302" s="214"/>
    </row>
    <row r="303" spans="25:26" s="203" customFormat="1" x14ac:dyDescent="0.2">
      <c r="Y303" s="211"/>
      <c r="Z303" s="214"/>
    </row>
    <row r="304" spans="25:26" s="203" customFormat="1" x14ac:dyDescent="0.2">
      <c r="Y304" s="211"/>
      <c r="Z304" s="214"/>
    </row>
    <row r="305" spans="25:26" s="203" customFormat="1" x14ac:dyDescent="0.2">
      <c r="Y305" s="211"/>
      <c r="Z305" s="214"/>
    </row>
    <row r="306" spans="25:26" s="203" customFormat="1" x14ac:dyDescent="0.2">
      <c r="Y306" s="211"/>
      <c r="Z306" s="214"/>
    </row>
    <row r="307" spans="25:26" s="203" customFormat="1" x14ac:dyDescent="0.2">
      <c r="Y307" s="211"/>
      <c r="Z307" s="214"/>
    </row>
    <row r="308" spans="25:26" s="203" customFormat="1" x14ac:dyDescent="0.2">
      <c r="Y308" s="211"/>
      <c r="Z308" s="214"/>
    </row>
    <row r="309" spans="25:26" s="203" customFormat="1" x14ac:dyDescent="0.2">
      <c r="Y309" s="211"/>
      <c r="Z309" s="214"/>
    </row>
    <row r="310" spans="25:26" s="203" customFormat="1" x14ac:dyDescent="0.2">
      <c r="Y310" s="211"/>
      <c r="Z310" s="214"/>
    </row>
    <row r="311" spans="25:26" s="203" customFormat="1" x14ac:dyDescent="0.2">
      <c r="Y311" s="211"/>
      <c r="Z311" s="214"/>
    </row>
    <row r="312" spans="25:26" s="203" customFormat="1" x14ac:dyDescent="0.2">
      <c r="Y312" s="211"/>
      <c r="Z312" s="214"/>
    </row>
    <row r="313" spans="25:26" s="203" customFormat="1" x14ac:dyDescent="0.2">
      <c r="Y313" s="211"/>
      <c r="Z313" s="214"/>
    </row>
    <row r="314" spans="25:26" s="203" customFormat="1" x14ac:dyDescent="0.2">
      <c r="Y314" s="211"/>
      <c r="Z314" s="214"/>
    </row>
    <row r="315" spans="25:26" s="203" customFormat="1" x14ac:dyDescent="0.2">
      <c r="Y315" s="211"/>
      <c r="Z315" s="214"/>
    </row>
    <row r="316" spans="25:26" s="203" customFormat="1" x14ac:dyDescent="0.2">
      <c r="Y316" s="211"/>
      <c r="Z316" s="214"/>
    </row>
    <row r="317" spans="25:26" s="203" customFormat="1" x14ac:dyDescent="0.2">
      <c r="Y317" s="211"/>
      <c r="Z317" s="214"/>
    </row>
    <row r="318" spans="25:26" s="203" customFormat="1" x14ac:dyDescent="0.2">
      <c r="Y318" s="211"/>
      <c r="Z318" s="214"/>
    </row>
    <row r="319" spans="25:26" s="203" customFormat="1" x14ac:dyDescent="0.2">
      <c r="Y319" s="211"/>
      <c r="Z319" s="214"/>
    </row>
    <row r="320" spans="25:26" s="203" customFormat="1" x14ac:dyDescent="0.2">
      <c r="Y320" s="211"/>
      <c r="Z320" s="214"/>
    </row>
    <row r="321" spans="25:26" s="203" customFormat="1" x14ac:dyDescent="0.2">
      <c r="Y321" s="211"/>
      <c r="Z321" s="214"/>
    </row>
    <row r="322" spans="25:26" s="203" customFormat="1" x14ac:dyDescent="0.2">
      <c r="Y322" s="211"/>
      <c r="Z322" s="214"/>
    </row>
    <row r="323" spans="25:26" s="203" customFormat="1" x14ac:dyDescent="0.2">
      <c r="Y323" s="211"/>
      <c r="Z323" s="214"/>
    </row>
    <row r="324" spans="25:26" s="203" customFormat="1" x14ac:dyDescent="0.2">
      <c r="Y324" s="211"/>
      <c r="Z324" s="214"/>
    </row>
    <row r="325" spans="25:26" s="203" customFormat="1" x14ac:dyDescent="0.2">
      <c r="Y325" s="211"/>
      <c r="Z325" s="214"/>
    </row>
    <row r="326" spans="25:26" s="203" customFormat="1" x14ac:dyDescent="0.2">
      <c r="Y326" s="211"/>
      <c r="Z326" s="214"/>
    </row>
    <row r="327" spans="25:26" s="203" customFormat="1" x14ac:dyDescent="0.2">
      <c r="Y327" s="211"/>
      <c r="Z327" s="214"/>
    </row>
    <row r="328" spans="25:26" s="203" customFormat="1" x14ac:dyDescent="0.2">
      <c r="Y328" s="211"/>
      <c r="Z328" s="214"/>
    </row>
    <row r="329" spans="25:26" s="203" customFormat="1" x14ac:dyDescent="0.2">
      <c r="Y329" s="211"/>
      <c r="Z329" s="214"/>
    </row>
    <row r="330" spans="25:26" s="203" customFormat="1" x14ac:dyDescent="0.2">
      <c r="Y330" s="211"/>
      <c r="Z330" s="214"/>
    </row>
    <row r="331" spans="25:26" s="203" customFormat="1" x14ac:dyDescent="0.2">
      <c r="Y331" s="211"/>
      <c r="Z331" s="214"/>
    </row>
    <row r="332" spans="25:26" s="203" customFormat="1" x14ac:dyDescent="0.2">
      <c r="Y332" s="211"/>
      <c r="Z332" s="214"/>
    </row>
    <row r="333" spans="25:26" s="203" customFormat="1" x14ac:dyDescent="0.2">
      <c r="Y333" s="211"/>
      <c r="Z333" s="214"/>
    </row>
    <row r="334" spans="25:26" s="203" customFormat="1" x14ac:dyDescent="0.2">
      <c r="Y334" s="211"/>
      <c r="Z334" s="214"/>
    </row>
    <row r="335" spans="25:26" s="203" customFormat="1" x14ac:dyDescent="0.2">
      <c r="Y335" s="211"/>
      <c r="Z335" s="214"/>
    </row>
    <row r="336" spans="25:26" s="203" customFormat="1" x14ac:dyDescent="0.2">
      <c r="Y336" s="211"/>
      <c r="Z336" s="214"/>
    </row>
    <row r="337" spans="25:26" s="203" customFormat="1" x14ac:dyDescent="0.2">
      <c r="Y337" s="211"/>
      <c r="Z337" s="214"/>
    </row>
    <row r="338" spans="25:26" s="203" customFormat="1" x14ac:dyDescent="0.2">
      <c r="Y338" s="211"/>
      <c r="Z338" s="214"/>
    </row>
    <row r="339" spans="25:26" s="203" customFormat="1" x14ac:dyDescent="0.2">
      <c r="Y339" s="211"/>
      <c r="Z339" s="214"/>
    </row>
    <row r="340" spans="25:26" s="203" customFormat="1" x14ac:dyDescent="0.2">
      <c r="Y340" s="211"/>
      <c r="Z340" s="214"/>
    </row>
    <row r="341" spans="25:26" s="203" customFormat="1" x14ac:dyDescent="0.2">
      <c r="Y341" s="211"/>
      <c r="Z341" s="214"/>
    </row>
    <row r="342" spans="25:26" s="203" customFormat="1" x14ac:dyDescent="0.2">
      <c r="Y342" s="211"/>
      <c r="Z342" s="214"/>
    </row>
    <row r="343" spans="25:26" s="203" customFormat="1" x14ac:dyDescent="0.2">
      <c r="Y343" s="211"/>
      <c r="Z343" s="214"/>
    </row>
    <row r="344" spans="25:26" s="203" customFormat="1" x14ac:dyDescent="0.2">
      <c r="Y344" s="211"/>
      <c r="Z344" s="214"/>
    </row>
    <row r="345" spans="25:26" s="203" customFormat="1" x14ac:dyDescent="0.2">
      <c r="Y345" s="211"/>
      <c r="Z345" s="214"/>
    </row>
    <row r="346" spans="25:26" s="203" customFormat="1" x14ac:dyDescent="0.2">
      <c r="Y346" s="211"/>
      <c r="Z346" s="214"/>
    </row>
    <row r="347" spans="25:26" s="203" customFormat="1" x14ac:dyDescent="0.2">
      <c r="Y347" s="211"/>
      <c r="Z347" s="214"/>
    </row>
    <row r="348" spans="25:26" s="203" customFormat="1" x14ac:dyDescent="0.2">
      <c r="Y348" s="211"/>
      <c r="Z348" s="214"/>
    </row>
    <row r="349" spans="25:26" s="203" customFormat="1" x14ac:dyDescent="0.2">
      <c r="Y349" s="211"/>
      <c r="Z349" s="214"/>
    </row>
    <row r="350" spans="25:26" s="203" customFormat="1" x14ac:dyDescent="0.2">
      <c r="Y350" s="211"/>
      <c r="Z350" s="214"/>
    </row>
    <row r="351" spans="25:26" s="203" customFormat="1" x14ac:dyDescent="0.2">
      <c r="Y351" s="211"/>
      <c r="Z351" s="214"/>
    </row>
    <row r="352" spans="25:26" s="203" customFormat="1" x14ac:dyDescent="0.2">
      <c r="Y352" s="211"/>
      <c r="Z352" s="214"/>
    </row>
    <row r="353" spans="25:26" s="203" customFormat="1" x14ac:dyDescent="0.2">
      <c r="Y353" s="211"/>
      <c r="Z353" s="214"/>
    </row>
    <row r="354" spans="25:26" s="203" customFormat="1" x14ac:dyDescent="0.2">
      <c r="Y354" s="211"/>
      <c r="Z354" s="214"/>
    </row>
    <row r="355" spans="25:26" s="203" customFormat="1" x14ac:dyDescent="0.2">
      <c r="Y355" s="211"/>
      <c r="Z355" s="214"/>
    </row>
    <row r="356" spans="25:26" s="203" customFormat="1" x14ac:dyDescent="0.2">
      <c r="Y356" s="211"/>
      <c r="Z356" s="214"/>
    </row>
    <row r="357" spans="25:26" s="203" customFormat="1" x14ac:dyDescent="0.2">
      <c r="Y357" s="211"/>
      <c r="Z357" s="214"/>
    </row>
    <row r="358" spans="25:26" s="203" customFormat="1" x14ac:dyDescent="0.2">
      <c r="Y358" s="211"/>
      <c r="Z358" s="214"/>
    </row>
    <row r="359" spans="25:26" s="203" customFormat="1" x14ac:dyDescent="0.2">
      <c r="Y359" s="211"/>
      <c r="Z359" s="214"/>
    </row>
    <row r="360" spans="25:26" s="203" customFormat="1" x14ac:dyDescent="0.2">
      <c r="Y360" s="211"/>
      <c r="Z360" s="214"/>
    </row>
    <row r="361" spans="25:26" s="203" customFormat="1" x14ac:dyDescent="0.2">
      <c r="Y361" s="211"/>
      <c r="Z361" s="214"/>
    </row>
    <row r="362" spans="25:26" s="203" customFormat="1" x14ac:dyDescent="0.2">
      <c r="Y362" s="211"/>
      <c r="Z362" s="214"/>
    </row>
    <row r="363" spans="25:26" s="203" customFormat="1" x14ac:dyDescent="0.2">
      <c r="Y363" s="211"/>
      <c r="Z363" s="214"/>
    </row>
    <row r="364" spans="25:26" s="203" customFormat="1" x14ac:dyDescent="0.2">
      <c r="Y364" s="211"/>
      <c r="Z364" s="214"/>
    </row>
    <row r="365" spans="25:26" s="203" customFormat="1" x14ac:dyDescent="0.2">
      <c r="Y365" s="211"/>
      <c r="Z365" s="214"/>
    </row>
    <row r="366" spans="25:26" s="203" customFormat="1" x14ac:dyDescent="0.2">
      <c r="Y366" s="211"/>
      <c r="Z366" s="214"/>
    </row>
    <row r="367" spans="25:26" s="203" customFormat="1" x14ac:dyDescent="0.2">
      <c r="Y367" s="211"/>
      <c r="Z367" s="214"/>
    </row>
    <row r="368" spans="25:26" s="203" customFormat="1" x14ac:dyDescent="0.2">
      <c r="Y368" s="211"/>
      <c r="Z368" s="214"/>
    </row>
    <row r="369" spans="25:26" s="203" customFormat="1" x14ac:dyDescent="0.2">
      <c r="Y369" s="211"/>
      <c r="Z369" s="214"/>
    </row>
    <row r="370" spans="25:26" s="203" customFormat="1" x14ac:dyDescent="0.2">
      <c r="Y370" s="211"/>
      <c r="Z370" s="214"/>
    </row>
    <row r="371" spans="25:26" s="203" customFormat="1" x14ac:dyDescent="0.2">
      <c r="Y371" s="211"/>
      <c r="Z371" s="214"/>
    </row>
    <row r="372" spans="25:26" s="203" customFormat="1" x14ac:dyDescent="0.2">
      <c r="Y372" s="211"/>
      <c r="Z372" s="214"/>
    </row>
    <row r="373" spans="25:26" s="203" customFormat="1" x14ac:dyDescent="0.2">
      <c r="Y373" s="211"/>
      <c r="Z373" s="214"/>
    </row>
    <row r="374" spans="25:26" s="203" customFormat="1" x14ac:dyDescent="0.2">
      <c r="Y374" s="211"/>
      <c r="Z374" s="214"/>
    </row>
    <row r="375" spans="25:26" s="203" customFormat="1" x14ac:dyDescent="0.2">
      <c r="Y375" s="211"/>
      <c r="Z375" s="214"/>
    </row>
    <row r="376" spans="25:26" s="203" customFormat="1" x14ac:dyDescent="0.2">
      <c r="Y376" s="211"/>
      <c r="Z376" s="214"/>
    </row>
    <row r="377" spans="25:26" s="203" customFormat="1" x14ac:dyDescent="0.2">
      <c r="Y377" s="211"/>
      <c r="Z377" s="214"/>
    </row>
    <row r="378" spans="25:26" s="203" customFormat="1" x14ac:dyDescent="0.2">
      <c r="Y378" s="211"/>
      <c r="Z378" s="214"/>
    </row>
    <row r="379" spans="25:26" s="203" customFormat="1" x14ac:dyDescent="0.2">
      <c r="Y379" s="211"/>
      <c r="Z379" s="214"/>
    </row>
    <row r="380" spans="25:26" s="203" customFormat="1" x14ac:dyDescent="0.2">
      <c r="Y380" s="211"/>
      <c r="Z380" s="214"/>
    </row>
    <row r="381" spans="25:26" s="203" customFormat="1" x14ac:dyDescent="0.2">
      <c r="Y381" s="211"/>
      <c r="Z381" s="214"/>
    </row>
    <row r="382" spans="25:26" s="203" customFormat="1" x14ac:dyDescent="0.2">
      <c r="Y382" s="211"/>
      <c r="Z382" s="214"/>
    </row>
    <row r="383" spans="25:26" s="203" customFormat="1" x14ac:dyDescent="0.2">
      <c r="Y383" s="211"/>
      <c r="Z383" s="214"/>
    </row>
    <row r="384" spans="25:26" s="203" customFormat="1" x14ac:dyDescent="0.2">
      <c r="Y384" s="211"/>
      <c r="Z384" s="214"/>
    </row>
    <row r="385" spans="25:26" s="203" customFormat="1" x14ac:dyDescent="0.2">
      <c r="Y385" s="211"/>
      <c r="Z385" s="214"/>
    </row>
    <row r="386" spans="25:26" s="203" customFormat="1" x14ac:dyDescent="0.2">
      <c r="Y386" s="211"/>
      <c r="Z386" s="214"/>
    </row>
    <row r="387" spans="25:26" s="203" customFormat="1" x14ac:dyDescent="0.2">
      <c r="Y387" s="211"/>
      <c r="Z387" s="214"/>
    </row>
    <row r="388" spans="25:26" s="203" customFormat="1" x14ac:dyDescent="0.2">
      <c r="Y388" s="211"/>
      <c r="Z388" s="214"/>
    </row>
    <row r="389" spans="25:26" s="203" customFormat="1" x14ac:dyDescent="0.2">
      <c r="Y389" s="211"/>
      <c r="Z389" s="214"/>
    </row>
    <row r="390" spans="25:26" s="203" customFormat="1" x14ac:dyDescent="0.2">
      <c r="Y390" s="211"/>
      <c r="Z390" s="214"/>
    </row>
    <row r="391" spans="25:26" s="203" customFormat="1" x14ac:dyDescent="0.2">
      <c r="Y391" s="211"/>
      <c r="Z391" s="214"/>
    </row>
    <row r="392" spans="25:26" s="203" customFormat="1" x14ac:dyDescent="0.2">
      <c r="Y392" s="211"/>
      <c r="Z392" s="214"/>
    </row>
    <row r="393" spans="25:26" s="203" customFormat="1" x14ac:dyDescent="0.2">
      <c r="Y393" s="211"/>
      <c r="Z393" s="214"/>
    </row>
    <row r="394" spans="25:26" s="203" customFormat="1" x14ac:dyDescent="0.2">
      <c r="Y394" s="211"/>
      <c r="Z394" s="214"/>
    </row>
    <row r="395" spans="25:26" s="203" customFormat="1" x14ac:dyDescent="0.2">
      <c r="Y395" s="211"/>
      <c r="Z395" s="214"/>
    </row>
    <row r="396" spans="25:26" s="203" customFormat="1" x14ac:dyDescent="0.2">
      <c r="Y396" s="211"/>
      <c r="Z396" s="214"/>
    </row>
    <row r="397" spans="25:26" s="203" customFormat="1" x14ac:dyDescent="0.2">
      <c r="Y397" s="211"/>
      <c r="Z397" s="214"/>
    </row>
    <row r="398" spans="25:26" s="203" customFormat="1" x14ac:dyDescent="0.2">
      <c r="Y398" s="211"/>
      <c r="Z398" s="214"/>
    </row>
    <row r="399" spans="25:26" s="203" customFormat="1" x14ac:dyDescent="0.2">
      <c r="Y399" s="211"/>
      <c r="Z399" s="214"/>
    </row>
    <row r="400" spans="25:26" s="203" customFormat="1" x14ac:dyDescent="0.2">
      <c r="Y400" s="211"/>
      <c r="Z400" s="214"/>
    </row>
    <row r="401" spans="25:26" s="203" customFormat="1" x14ac:dyDescent="0.2">
      <c r="Y401" s="211"/>
      <c r="Z401" s="214"/>
    </row>
    <row r="402" spans="25:26" s="203" customFormat="1" x14ac:dyDescent="0.2">
      <c r="Y402" s="211"/>
      <c r="Z402" s="214"/>
    </row>
    <row r="403" spans="25:26" s="203" customFormat="1" x14ac:dyDescent="0.2">
      <c r="Y403" s="211"/>
      <c r="Z403" s="214"/>
    </row>
    <row r="404" spans="25:26" s="203" customFormat="1" x14ac:dyDescent="0.2">
      <c r="Y404" s="211"/>
      <c r="Z404" s="214"/>
    </row>
    <row r="405" spans="25:26" s="203" customFormat="1" x14ac:dyDescent="0.2">
      <c r="Y405" s="211"/>
      <c r="Z405" s="214"/>
    </row>
    <row r="406" spans="25:26" s="203" customFormat="1" x14ac:dyDescent="0.2">
      <c r="Y406" s="211"/>
      <c r="Z406" s="214"/>
    </row>
    <row r="407" spans="25:26" s="203" customFormat="1" x14ac:dyDescent="0.2">
      <c r="Y407" s="211"/>
      <c r="Z407" s="214"/>
    </row>
    <row r="408" spans="25:26" s="203" customFormat="1" x14ac:dyDescent="0.2">
      <c r="Y408" s="211"/>
      <c r="Z408" s="214"/>
    </row>
    <row r="409" spans="25:26" s="203" customFormat="1" x14ac:dyDescent="0.2">
      <c r="Y409" s="211"/>
      <c r="Z409" s="214"/>
    </row>
    <row r="410" spans="25:26" s="203" customFormat="1" x14ac:dyDescent="0.2">
      <c r="Y410" s="211"/>
      <c r="Z410" s="214"/>
    </row>
    <row r="411" spans="25:26" s="203" customFormat="1" x14ac:dyDescent="0.2">
      <c r="Y411" s="211"/>
      <c r="Z411" s="214"/>
    </row>
    <row r="412" spans="25:26" s="203" customFormat="1" x14ac:dyDescent="0.2">
      <c r="Y412" s="211"/>
      <c r="Z412" s="214"/>
    </row>
    <row r="413" spans="25:26" s="203" customFormat="1" x14ac:dyDescent="0.2">
      <c r="Y413" s="211"/>
      <c r="Z413" s="214"/>
    </row>
    <row r="414" spans="25:26" s="203" customFormat="1" x14ac:dyDescent="0.2">
      <c r="Y414" s="211"/>
      <c r="Z414" s="214"/>
    </row>
    <row r="415" spans="25:26" s="203" customFormat="1" x14ac:dyDescent="0.2">
      <c r="Y415" s="211"/>
      <c r="Z415" s="214"/>
    </row>
    <row r="416" spans="25:26" s="203" customFormat="1" x14ac:dyDescent="0.2">
      <c r="Y416" s="211"/>
      <c r="Z416" s="214"/>
    </row>
    <row r="417" spans="25:26" s="203" customFormat="1" x14ac:dyDescent="0.2">
      <c r="Y417" s="211"/>
      <c r="Z417" s="214"/>
    </row>
    <row r="418" spans="25:26" s="203" customFormat="1" x14ac:dyDescent="0.2">
      <c r="Y418" s="211"/>
      <c r="Z418" s="214"/>
    </row>
    <row r="419" spans="25:26" s="203" customFormat="1" x14ac:dyDescent="0.2">
      <c r="Y419" s="211"/>
      <c r="Z419" s="214"/>
    </row>
    <row r="420" spans="25:26" s="203" customFormat="1" x14ac:dyDescent="0.2">
      <c r="Y420" s="211"/>
      <c r="Z420" s="214"/>
    </row>
    <row r="421" spans="25:26" s="203" customFormat="1" x14ac:dyDescent="0.2">
      <c r="Y421" s="211"/>
      <c r="Z421" s="214"/>
    </row>
    <row r="422" spans="25:26" s="203" customFormat="1" x14ac:dyDescent="0.2">
      <c r="Y422" s="211"/>
      <c r="Z422" s="214"/>
    </row>
    <row r="423" spans="25:26" s="203" customFormat="1" x14ac:dyDescent="0.2">
      <c r="Y423" s="211"/>
      <c r="Z423" s="214"/>
    </row>
    <row r="424" spans="25:26" s="203" customFormat="1" x14ac:dyDescent="0.2">
      <c r="Y424" s="211"/>
      <c r="Z424" s="214"/>
    </row>
    <row r="425" spans="25:26" s="203" customFormat="1" x14ac:dyDescent="0.2">
      <c r="Y425" s="211"/>
      <c r="Z425" s="214"/>
    </row>
    <row r="426" spans="25:26" s="203" customFormat="1" x14ac:dyDescent="0.2">
      <c r="Y426" s="211"/>
      <c r="Z426" s="214"/>
    </row>
    <row r="427" spans="25:26" s="203" customFormat="1" x14ac:dyDescent="0.2">
      <c r="Y427" s="211"/>
      <c r="Z427" s="214"/>
    </row>
    <row r="428" spans="25:26" s="203" customFormat="1" x14ac:dyDescent="0.2">
      <c r="Y428" s="211"/>
      <c r="Z428" s="214"/>
    </row>
    <row r="429" spans="25:26" s="203" customFormat="1" x14ac:dyDescent="0.2">
      <c r="Y429" s="211"/>
      <c r="Z429" s="214"/>
    </row>
    <row r="430" spans="25:26" s="203" customFormat="1" x14ac:dyDescent="0.2">
      <c r="Y430" s="211"/>
      <c r="Z430" s="214"/>
    </row>
    <row r="431" spans="25:26" s="203" customFormat="1" x14ac:dyDescent="0.2">
      <c r="Y431" s="211"/>
      <c r="Z431" s="214"/>
    </row>
    <row r="432" spans="25:26" s="203" customFormat="1" x14ac:dyDescent="0.2">
      <c r="Y432" s="211"/>
      <c r="Z432" s="214"/>
    </row>
    <row r="433" spans="25:26" s="203" customFormat="1" x14ac:dyDescent="0.2">
      <c r="Y433" s="211"/>
      <c r="Z433" s="214"/>
    </row>
    <row r="434" spans="25:26" s="203" customFormat="1" x14ac:dyDescent="0.2">
      <c r="Y434" s="211"/>
      <c r="Z434" s="214"/>
    </row>
    <row r="435" spans="25:26" s="203" customFormat="1" x14ac:dyDescent="0.2">
      <c r="Y435" s="211"/>
      <c r="Z435" s="214"/>
    </row>
    <row r="436" spans="25:26" s="203" customFormat="1" x14ac:dyDescent="0.2">
      <c r="Y436" s="211"/>
      <c r="Z436" s="214"/>
    </row>
    <row r="437" spans="25:26" s="203" customFormat="1" x14ac:dyDescent="0.2">
      <c r="Y437" s="211"/>
      <c r="Z437" s="214"/>
    </row>
    <row r="438" spans="25:26" s="203" customFormat="1" x14ac:dyDescent="0.2">
      <c r="Y438" s="211"/>
      <c r="Z438" s="214"/>
    </row>
    <row r="439" spans="25:26" s="203" customFormat="1" x14ac:dyDescent="0.2">
      <c r="Y439" s="211"/>
      <c r="Z439" s="214"/>
    </row>
    <row r="440" spans="25:26" s="203" customFormat="1" x14ac:dyDescent="0.2">
      <c r="Y440" s="211"/>
      <c r="Z440" s="214"/>
    </row>
    <row r="441" spans="25:26" s="203" customFormat="1" x14ac:dyDescent="0.2">
      <c r="Y441" s="211"/>
      <c r="Z441" s="214"/>
    </row>
    <row r="442" spans="25:26" s="203" customFormat="1" x14ac:dyDescent="0.2">
      <c r="Y442" s="211"/>
      <c r="Z442" s="214"/>
    </row>
    <row r="443" spans="25:26" s="203" customFormat="1" x14ac:dyDescent="0.2">
      <c r="Y443" s="211"/>
      <c r="Z443" s="214"/>
    </row>
    <row r="444" spans="25:26" s="203" customFormat="1" x14ac:dyDescent="0.2">
      <c r="Y444" s="211"/>
      <c r="Z444" s="214"/>
    </row>
    <row r="445" spans="25:26" s="203" customFormat="1" x14ac:dyDescent="0.2">
      <c r="Y445" s="211"/>
      <c r="Z445" s="214"/>
    </row>
    <row r="446" spans="25:26" s="203" customFormat="1" x14ac:dyDescent="0.2">
      <c r="Y446" s="211"/>
      <c r="Z446" s="214"/>
    </row>
    <row r="447" spans="25:26" s="203" customFormat="1" x14ac:dyDescent="0.2">
      <c r="Y447" s="211"/>
      <c r="Z447" s="214"/>
    </row>
    <row r="448" spans="25:26" s="203" customFormat="1" x14ac:dyDescent="0.2">
      <c r="Y448" s="211"/>
      <c r="Z448" s="214"/>
    </row>
    <row r="449" spans="25:26" s="203" customFormat="1" x14ac:dyDescent="0.2">
      <c r="Y449" s="211"/>
      <c r="Z449" s="214"/>
    </row>
    <row r="450" spans="25:26" s="203" customFormat="1" x14ac:dyDescent="0.2">
      <c r="Y450" s="211"/>
      <c r="Z450" s="214"/>
    </row>
    <row r="451" spans="25:26" s="203" customFormat="1" x14ac:dyDescent="0.2">
      <c r="Y451" s="211"/>
      <c r="Z451" s="214"/>
    </row>
    <row r="452" spans="25:26" s="203" customFormat="1" x14ac:dyDescent="0.2">
      <c r="Y452" s="211"/>
      <c r="Z452" s="214"/>
    </row>
    <row r="453" spans="25:26" s="203" customFormat="1" x14ac:dyDescent="0.2">
      <c r="Y453" s="211"/>
      <c r="Z453" s="214"/>
    </row>
    <row r="454" spans="25:26" s="203" customFormat="1" x14ac:dyDescent="0.2">
      <c r="Y454" s="211"/>
      <c r="Z454" s="214"/>
    </row>
    <row r="455" spans="25:26" s="203" customFormat="1" x14ac:dyDescent="0.2">
      <c r="Y455" s="211"/>
      <c r="Z455" s="214"/>
    </row>
    <row r="456" spans="25:26" s="203" customFormat="1" x14ac:dyDescent="0.2">
      <c r="Y456" s="211"/>
      <c r="Z456" s="214"/>
    </row>
    <row r="457" spans="25:26" s="203" customFormat="1" x14ac:dyDescent="0.2">
      <c r="Y457" s="211"/>
      <c r="Z457" s="214"/>
    </row>
    <row r="458" spans="25:26" s="203" customFormat="1" x14ac:dyDescent="0.2">
      <c r="Y458" s="211"/>
      <c r="Z458" s="214"/>
    </row>
    <row r="459" spans="25:26" s="203" customFormat="1" x14ac:dyDescent="0.2">
      <c r="Y459" s="211"/>
      <c r="Z459" s="214"/>
    </row>
    <row r="460" spans="25:26" s="203" customFormat="1" x14ac:dyDescent="0.2">
      <c r="Y460" s="211"/>
      <c r="Z460" s="214"/>
    </row>
    <row r="461" spans="25:26" s="203" customFormat="1" x14ac:dyDescent="0.2">
      <c r="Y461" s="211"/>
      <c r="Z461" s="214"/>
    </row>
    <row r="462" spans="25:26" s="203" customFormat="1" x14ac:dyDescent="0.2">
      <c r="Y462" s="211"/>
      <c r="Z462" s="214"/>
    </row>
    <row r="463" spans="25:26" s="203" customFormat="1" x14ac:dyDescent="0.2">
      <c r="Y463" s="211"/>
      <c r="Z463" s="214"/>
    </row>
    <row r="464" spans="25:26" s="203" customFormat="1" x14ac:dyDescent="0.2">
      <c r="Y464" s="211"/>
      <c r="Z464" s="214"/>
    </row>
    <row r="465" spans="25:26" s="203" customFormat="1" x14ac:dyDescent="0.2">
      <c r="Y465" s="211"/>
      <c r="Z465" s="214"/>
    </row>
    <row r="466" spans="25:26" s="203" customFormat="1" x14ac:dyDescent="0.2">
      <c r="Y466" s="211"/>
      <c r="Z466" s="214"/>
    </row>
    <row r="467" spans="25:26" s="203" customFormat="1" x14ac:dyDescent="0.2">
      <c r="Y467" s="211"/>
      <c r="Z467" s="214"/>
    </row>
    <row r="468" spans="25:26" s="203" customFormat="1" x14ac:dyDescent="0.2">
      <c r="Y468" s="211"/>
      <c r="Z468" s="214"/>
    </row>
    <row r="469" spans="25:26" s="203" customFormat="1" x14ac:dyDescent="0.2">
      <c r="Y469" s="211"/>
      <c r="Z469" s="214"/>
    </row>
    <row r="470" spans="25:26" s="203" customFormat="1" x14ac:dyDescent="0.2">
      <c r="Y470" s="211"/>
      <c r="Z470" s="214"/>
    </row>
    <row r="471" spans="25:26" s="203" customFormat="1" x14ac:dyDescent="0.2">
      <c r="Y471" s="211"/>
      <c r="Z471" s="214"/>
    </row>
    <row r="472" spans="25:26" s="203" customFormat="1" x14ac:dyDescent="0.2">
      <c r="Y472" s="211"/>
      <c r="Z472" s="214"/>
    </row>
    <row r="473" spans="25:26" s="203" customFormat="1" x14ac:dyDescent="0.2">
      <c r="Y473" s="211"/>
      <c r="Z473" s="214"/>
    </row>
    <row r="474" spans="25:26" s="203" customFormat="1" x14ac:dyDescent="0.2">
      <c r="Y474" s="211"/>
      <c r="Z474" s="214"/>
    </row>
    <row r="475" spans="25:26" s="203" customFormat="1" x14ac:dyDescent="0.2">
      <c r="Y475" s="211"/>
      <c r="Z475" s="214"/>
    </row>
    <row r="476" spans="25:26" s="203" customFormat="1" x14ac:dyDescent="0.2">
      <c r="Y476" s="211"/>
      <c r="Z476" s="214"/>
    </row>
    <row r="477" spans="25:26" s="203" customFormat="1" x14ac:dyDescent="0.2">
      <c r="Y477" s="211"/>
      <c r="Z477" s="214"/>
    </row>
    <row r="478" spans="25:26" s="203" customFormat="1" x14ac:dyDescent="0.2">
      <c r="Y478" s="211"/>
      <c r="Z478" s="214"/>
    </row>
    <row r="479" spans="25:26" s="203" customFormat="1" x14ac:dyDescent="0.2">
      <c r="Y479" s="211"/>
      <c r="Z479" s="214"/>
    </row>
    <row r="480" spans="25:26" s="203" customFormat="1" x14ac:dyDescent="0.2">
      <c r="Y480" s="211"/>
      <c r="Z480" s="214"/>
    </row>
    <row r="481" spans="25:26" s="203" customFormat="1" x14ac:dyDescent="0.2">
      <c r="Y481" s="211"/>
      <c r="Z481" s="214"/>
    </row>
    <row r="482" spans="25:26" s="203" customFormat="1" x14ac:dyDescent="0.2">
      <c r="Y482" s="211"/>
      <c r="Z482" s="214"/>
    </row>
    <row r="483" spans="25:26" s="203" customFormat="1" x14ac:dyDescent="0.2">
      <c r="Y483" s="211"/>
      <c r="Z483" s="214"/>
    </row>
    <row r="484" spans="25:26" s="203" customFormat="1" x14ac:dyDescent="0.2">
      <c r="Y484" s="211"/>
      <c r="Z484" s="214"/>
    </row>
    <row r="485" spans="25:26" s="203" customFormat="1" x14ac:dyDescent="0.2">
      <c r="Y485" s="211"/>
      <c r="Z485" s="214"/>
    </row>
    <row r="486" spans="25:26" s="203" customFormat="1" x14ac:dyDescent="0.2">
      <c r="Y486" s="211"/>
      <c r="Z486" s="214"/>
    </row>
    <row r="487" spans="25:26" s="203" customFormat="1" x14ac:dyDescent="0.2">
      <c r="Y487" s="211"/>
      <c r="Z487" s="214"/>
    </row>
    <row r="488" spans="25:26" s="203" customFormat="1" x14ac:dyDescent="0.2">
      <c r="Y488" s="211"/>
      <c r="Z488" s="214"/>
    </row>
    <row r="489" spans="25:26" s="203" customFormat="1" x14ac:dyDescent="0.2">
      <c r="Y489" s="211"/>
      <c r="Z489" s="214"/>
    </row>
    <row r="490" spans="25:26" s="203" customFormat="1" x14ac:dyDescent="0.2">
      <c r="Y490" s="211"/>
      <c r="Z490" s="214"/>
    </row>
    <row r="491" spans="25:26" s="203" customFormat="1" x14ac:dyDescent="0.2">
      <c r="Y491" s="211"/>
      <c r="Z491" s="214"/>
    </row>
    <row r="492" spans="25:26" s="203" customFormat="1" x14ac:dyDescent="0.2">
      <c r="Y492" s="211"/>
      <c r="Z492" s="214"/>
    </row>
    <row r="493" spans="25:26" s="203" customFormat="1" x14ac:dyDescent="0.2">
      <c r="Y493" s="211"/>
      <c r="Z493" s="214"/>
    </row>
    <row r="494" spans="25:26" s="203" customFormat="1" x14ac:dyDescent="0.2">
      <c r="Y494" s="211"/>
      <c r="Z494" s="214"/>
    </row>
    <row r="495" spans="25:26" s="203" customFormat="1" x14ac:dyDescent="0.2">
      <c r="Y495" s="211"/>
      <c r="Z495" s="214"/>
    </row>
    <row r="496" spans="25:26" s="203" customFormat="1" x14ac:dyDescent="0.2">
      <c r="Y496" s="211"/>
      <c r="Z496" s="214"/>
    </row>
    <row r="497" spans="25:26" s="203" customFormat="1" x14ac:dyDescent="0.2">
      <c r="Y497" s="211"/>
      <c r="Z497" s="214"/>
    </row>
    <row r="498" spans="25:26" s="203" customFormat="1" x14ac:dyDescent="0.2">
      <c r="Y498" s="211"/>
      <c r="Z498" s="214"/>
    </row>
    <row r="499" spans="25:26" s="203" customFormat="1" x14ac:dyDescent="0.2">
      <c r="Y499" s="211"/>
      <c r="Z499" s="214"/>
    </row>
    <row r="500" spans="25:26" s="203" customFormat="1" x14ac:dyDescent="0.2">
      <c r="Y500" s="211"/>
      <c r="Z500" s="214"/>
    </row>
    <row r="501" spans="25:26" s="203" customFormat="1" x14ac:dyDescent="0.2">
      <c r="Y501" s="211"/>
      <c r="Z501" s="214"/>
    </row>
    <row r="502" spans="25:26" s="203" customFormat="1" x14ac:dyDescent="0.2">
      <c r="Y502" s="211"/>
      <c r="Z502" s="214"/>
    </row>
    <row r="503" spans="25:26" s="203" customFormat="1" x14ac:dyDescent="0.2">
      <c r="Y503" s="211"/>
      <c r="Z503" s="214"/>
    </row>
    <row r="504" spans="25:26" s="203" customFormat="1" x14ac:dyDescent="0.2">
      <c r="Y504" s="211"/>
      <c r="Z504" s="214"/>
    </row>
    <row r="505" spans="25:26" s="203" customFormat="1" x14ac:dyDescent="0.2">
      <c r="Y505" s="211"/>
      <c r="Z505" s="214"/>
    </row>
    <row r="506" spans="25:26" s="203" customFormat="1" x14ac:dyDescent="0.2">
      <c r="Y506" s="211"/>
      <c r="Z506" s="214"/>
    </row>
    <row r="507" spans="25:26" s="203" customFormat="1" x14ac:dyDescent="0.2">
      <c r="Y507" s="211"/>
      <c r="Z507" s="214"/>
    </row>
    <row r="508" spans="25:26" s="203" customFormat="1" x14ac:dyDescent="0.2">
      <c r="Y508" s="211"/>
      <c r="Z508" s="214"/>
    </row>
    <row r="509" spans="25:26" s="203" customFormat="1" x14ac:dyDescent="0.2">
      <c r="Y509" s="211"/>
      <c r="Z509" s="214"/>
    </row>
    <row r="510" spans="25:26" s="203" customFormat="1" x14ac:dyDescent="0.2">
      <c r="Y510" s="211"/>
      <c r="Z510" s="214"/>
    </row>
    <row r="511" spans="25:26" s="203" customFormat="1" x14ac:dyDescent="0.2">
      <c r="Y511" s="211"/>
      <c r="Z511" s="214"/>
    </row>
    <row r="512" spans="25:26" s="203" customFormat="1" x14ac:dyDescent="0.2">
      <c r="Y512" s="211"/>
      <c r="Z512" s="214"/>
    </row>
    <row r="513" spans="25:26" s="203" customFormat="1" x14ac:dyDescent="0.2">
      <c r="Y513" s="211"/>
      <c r="Z513" s="214"/>
    </row>
    <row r="514" spans="25:26" s="203" customFormat="1" x14ac:dyDescent="0.2">
      <c r="Y514" s="211"/>
      <c r="Z514" s="214"/>
    </row>
    <row r="515" spans="25:26" s="203" customFormat="1" x14ac:dyDescent="0.2">
      <c r="Y515" s="211"/>
      <c r="Z515" s="214"/>
    </row>
    <row r="516" spans="25:26" s="203" customFormat="1" x14ac:dyDescent="0.2">
      <c r="Y516" s="211"/>
      <c r="Z516" s="214"/>
    </row>
    <row r="517" spans="25:26" s="203" customFormat="1" x14ac:dyDescent="0.2">
      <c r="Y517" s="211"/>
      <c r="Z517" s="214"/>
    </row>
    <row r="518" spans="25:26" s="203" customFormat="1" x14ac:dyDescent="0.2">
      <c r="Y518" s="211"/>
      <c r="Z518" s="214"/>
    </row>
    <row r="519" spans="25:26" s="203" customFormat="1" x14ac:dyDescent="0.2">
      <c r="Y519" s="211"/>
      <c r="Z519" s="214"/>
    </row>
    <row r="520" spans="25:26" s="203" customFormat="1" x14ac:dyDescent="0.2">
      <c r="Y520" s="211"/>
      <c r="Z520" s="214"/>
    </row>
    <row r="521" spans="25:26" s="203" customFormat="1" x14ac:dyDescent="0.2">
      <c r="Y521" s="211"/>
      <c r="Z521" s="214"/>
    </row>
    <row r="522" spans="25:26" s="203" customFormat="1" x14ac:dyDescent="0.2">
      <c r="Y522" s="211"/>
      <c r="Z522" s="214"/>
    </row>
    <row r="523" spans="25:26" s="203" customFormat="1" x14ac:dyDescent="0.2">
      <c r="Y523" s="211"/>
      <c r="Z523" s="214"/>
    </row>
    <row r="524" spans="25:26" s="203" customFormat="1" x14ac:dyDescent="0.2">
      <c r="Y524" s="211"/>
      <c r="Z524" s="214"/>
    </row>
    <row r="525" spans="25:26" s="203" customFormat="1" x14ac:dyDescent="0.2">
      <c r="Y525" s="211"/>
      <c r="Z525" s="214"/>
    </row>
    <row r="526" spans="25:26" s="203" customFormat="1" x14ac:dyDescent="0.2">
      <c r="Y526" s="211"/>
      <c r="Z526" s="214"/>
    </row>
    <row r="527" spans="25:26" s="203" customFormat="1" x14ac:dyDescent="0.2">
      <c r="Y527" s="211"/>
      <c r="Z527" s="214"/>
    </row>
    <row r="528" spans="25:26" s="203" customFormat="1" x14ac:dyDescent="0.2">
      <c r="Y528" s="211"/>
      <c r="Z528" s="214"/>
    </row>
    <row r="529" spans="25:26" s="203" customFormat="1" x14ac:dyDescent="0.2">
      <c r="Y529" s="211"/>
      <c r="Z529" s="214"/>
    </row>
    <row r="530" spans="25:26" s="203" customFormat="1" x14ac:dyDescent="0.2">
      <c r="Y530" s="211"/>
      <c r="Z530" s="214"/>
    </row>
    <row r="531" spans="25:26" s="203" customFormat="1" x14ac:dyDescent="0.2">
      <c r="Y531" s="211"/>
      <c r="Z531" s="214"/>
    </row>
    <row r="532" spans="25:26" s="203" customFormat="1" x14ac:dyDescent="0.2">
      <c r="Y532" s="211"/>
      <c r="Z532" s="214"/>
    </row>
    <row r="533" spans="25:26" s="203" customFormat="1" x14ac:dyDescent="0.2">
      <c r="Y533" s="211"/>
      <c r="Z533" s="214"/>
    </row>
    <row r="534" spans="25:26" s="203" customFormat="1" x14ac:dyDescent="0.2">
      <c r="Y534" s="211"/>
      <c r="Z534" s="214"/>
    </row>
    <row r="535" spans="25:26" s="203" customFormat="1" x14ac:dyDescent="0.2">
      <c r="Y535" s="211"/>
      <c r="Z535" s="214"/>
    </row>
    <row r="536" spans="25:26" s="203" customFormat="1" x14ac:dyDescent="0.2">
      <c r="Y536" s="211"/>
      <c r="Z536" s="214"/>
    </row>
    <row r="537" spans="25:26" s="203" customFormat="1" x14ac:dyDescent="0.2">
      <c r="Y537" s="211"/>
      <c r="Z537" s="214"/>
    </row>
    <row r="538" spans="25:26" s="203" customFormat="1" x14ac:dyDescent="0.2">
      <c r="Y538" s="211"/>
      <c r="Z538" s="214"/>
    </row>
    <row r="539" spans="25:26" s="203" customFormat="1" x14ac:dyDescent="0.2">
      <c r="Y539" s="211"/>
      <c r="Z539" s="214"/>
    </row>
    <row r="540" spans="25:26" s="203" customFormat="1" x14ac:dyDescent="0.2">
      <c r="Y540" s="211"/>
      <c r="Z540" s="214"/>
    </row>
    <row r="541" spans="25:26" s="203" customFormat="1" x14ac:dyDescent="0.2">
      <c r="Y541" s="211"/>
      <c r="Z541" s="214"/>
    </row>
    <row r="542" spans="25:26" s="203" customFormat="1" x14ac:dyDescent="0.2">
      <c r="Y542" s="211"/>
      <c r="Z542" s="214"/>
    </row>
    <row r="543" spans="25:26" s="203" customFormat="1" x14ac:dyDescent="0.2">
      <c r="Y543" s="211"/>
      <c r="Z543" s="214"/>
    </row>
    <row r="544" spans="25:26" s="203" customFormat="1" x14ac:dyDescent="0.2">
      <c r="Y544" s="211"/>
      <c r="Z544" s="214"/>
    </row>
    <row r="545" spans="25:26" s="203" customFormat="1" x14ac:dyDescent="0.2">
      <c r="Y545" s="211"/>
      <c r="Z545" s="214"/>
    </row>
    <row r="546" spans="25:26" s="203" customFormat="1" x14ac:dyDescent="0.2">
      <c r="Y546" s="211"/>
      <c r="Z546" s="214"/>
    </row>
    <row r="547" spans="25:26" s="203" customFormat="1" x14ac:dyDescent="0.2">
      <c r="Y547" s="211"/>
      <c r="Z547" s="214"/>
    </row>
    <row r="548" spans="25:26" s="203" customFormat="1" x14ac:dyDescent="0.2">
      <c r="Y548" s="211"/>
      <c r="Z548" s="214"/>
    </row>
    <row r="549" spans="25:26" s="203" customFormat="1" x14ac:dyDescent="0.2">
      <c r="Y549" s="211"/>
      <c r="Z549" s="214"/>
    </row>
    <row r="550" spans="25:26" s="203" customFormat="1" x14ac:dyDescent="0.2">
      <c r="Y550" s="211"/>
      <c r="Z550" s="214"/>
    </row>
    <row r="551" spans="25:26" s="203" customFormat="1" x14ac:dyDescent="0.2">
      <c r="Y551" s="211"/>
      <c r="Z551" s="214"/>
    </row>
    <row r="552" spans="25:26" s="203" customFormat="1" x14ac:dyDescent="0.2">
      <c r="Y552" s="211"/>
      <c r="Z552" s="214"/>
    </row>
    <row r="553" spans="25:26" s="203" customFormat="1" x14ac:dyDescent="0.2">
      <c r="Y553" s="211"/>
      <c r="Z553" s="214"/>
    </row>
    <row r="554" spans="25:26" s="203" customFormat="1" x14ac:dyDescent="0.2">
      <c r="Y554" s="211"/>
      <c r="Z554" s="214"/>
    </row>
    <row r="555" spans="25:26" s="203" customFormat="1" x14ac:dyDescent="0.2">
      <c r="Y555" s="211"/>
      <c r="Z555" s="214"/>
    </row>
    <row r="556" spans="25:26" s="203" customFormat="1" x14ac:dyDescent="0.2">
      <c r="Y556" s="211"/>
      <c r="Z556" s="214"/>
    </row>
    <row r="557" spans="25:26" s="203" customFormat="1" x14ac:dyDescent="0.2">
      <c r="Y557" s="211"/>
      <c r="Z557" s="214"/>
    </row>
    <row r="558" spans="25:26" s="203" customFormat="1" x14ac:dyDescent="0.2">
      <c r="Y558" s="211"/>
      <c r="Z558" s="214"/>
    </row>
    <row r="559" spans="25:26" s="203" customFormat="1" x14ac:dyDescent="0.2">
      <c r="Y559" s="211"/>
      <c r="Z559" s="214"/>
    </row>
    <row r="560" spans="25:26" s="203" customFormat="1" x14ac:dyDescent="0.2">
      <c r="Y560" s="211"/>
      <c r="Z560" s="214"/>
    </row>
    <row r="561" spans="25:26" s="203" customFormat="1" x14ac:dyDescent="0.2">
      <c r="Y561" s="211"/>
      <c r="Z561" s="214"/>
    </row>
    <row r="562" spans="25:26" s="203" customFormat="1" x14ac:dyDescent="0.2">
      <c r="Y562" s="211"/>
      <c r="Z562" s="214"/>
    </row>
    <row r="563" spans="25:26" s="203" customFormat="1" x14ac:dyDescent="0.2">
      <c r="Y563" s="211"/>
      <c r="Z563" s="214"/>
    </row>
    <row r="564" spans="25:26" s="203" customFormat="1" x14ac:dyDescent="0.2">
      <c r="Y564" s="211"/>
      <c r="Z564" s="214"/>
    </row>
    <row r="565" spans="25:26" s="203" customFormat="1" x14ac:dyDescent="0.2">
      <c r="Y565" s="211"/>
      <c r="Z565" s="214"/>
    </row>
    <row r="566" spans="25:26" s="203" customFormat="1" x14ac:dyDescent="0.2">
      <c r="Y566" s="211"/>
      <c r="Z566" s="214"/>
    </row>
    <row r="567" spans="25:26" s="203" customFormat="1" x14ac:dyDescent="0.2">
      <c r="Y567" s="211"/>
      <c r="Z567" s="214"/>
    </row>
    <row r="568" spans="25:26" s="203" customFormat="1" x14ac:dyDescent="0.2">
      <c r="Y568" s="211"/>
      <c r="Z568" s="214"/>
    </row>
    <row r="569" spans="25:26" s="203" customFormat="1" x14ac:dyDescent="0.2">
      <c r="Y569" s="211"/>
      <c r="Z569" s="214"/>
    </row>
    <row r="570" spans="25:26" s="203" customFormat="1" x14ac:dyDescent="0.2">
      <c r="Y570" s="211"/>
      <c r="Z570" s="214"/>
    </row>
    <row r="571" spans="25:26" s="203" customFormat="1" x14ac:dyDescent="0.2">
      <c r="Y571" s="211"/>
      <c r="Z571" s="214"/>
    </row>
    <row r="572" spans="25:26" s="203" customFormat="1" x14ac:dyDescent="0.2">
      <c r="Y572" s="211"/>
      <c r="Z572" s="214"/>
    </row>
    <row r="573" spans="25:26" s="203" customFormat="1" x14ac:dyDescent="0.2">
      <c r="Y573" s="211"/>
      <c r="Z573" s="214"/>
    </row>
    <row r="574" spans="25:26" s="203" customFormat="1" x14ac:dyDescent="0.2">
      <c r="Y574" s="211"/>
      <c r="Z574" s="214"/>
    </row>
    <row r="575" spans="25:26" s="203" customFormat="1" x14ac:dyDescent="0.2">
      <c r="Y575" s="211"/>
      <c r="Z575" s="214"/>
    </row>
    <row r="576" spans="25:26" s="203" customFormat="1" x14ac:dyDescent="0.2">
      <c r="Y576" s="211"/>
      <c r="Z576" s="214"/>
    </row>
    <row r="577" spans="25:26" s="203" customFormat="1" x14ac:dyDescent="0.2">
      <c r="Y577" s="211"/>
      <c r="Z577" s="214"/>
    </row>
    <row r="578" spans="25:26" s="203" customFormat="1" x14ac:dyDescent="0.2">
      <c r="Y578" s="211"/>
      <c r="Z578" s="214"/>
    </row>
    <row r="579" spans="25:26" s="203" customFormat="1" x14ac:dyDescent="0.2">
      <c r="Y579" s="211"/>
      <c r="Z579" s="214"/>
    </row>
    <row r="580" spans="25:26" s="203" customFormat="1" x14ac:dyDescent="0.2">
      <c r="Y580" s="211"/>
      <c r="Z580" s="214"/>
    </row>
    <row r="581" spans="25:26" s="203" customFormat="1" x14ac:dyDescent="0.2">
      <c r="Y581" s="211"/>
      <c r="Z581" s="214"/>
    </row>
    <row r="582" spans="25:26" s="203" customFormat="1" x14ac:dyDescent="0.2">
      <c r="Y582" s="211"/>
      <c r="Z582" s="214"/>
    </row>
    <row r="583" spans="25:26" s="203" customFormat="1" x14ac:dyDescent="0.2">
      <c r="Y583" s="211"/>
      <c r="Z583" s="214"/>
    </row>
    <row r="584" spans="25:26" s="203" customFormat="1" x14ac:dyDescent="0.2">
      <c r="Y584" s="211"/>
      <c r="Z584" s="214"/>
    </row>
    <row r="585" spans="25:26" s="203" customFormat="1" x14ac:dyDescent="0.2">
      <c r="Y585" s="211"/>
      <c r="Z585" s="214"/>
    </row>
    <row r="586" spans="25:26" s="203" customFormat="1" x14ac:dyDescent="0.2">
      <c r="Y586" s="211"/>
      <c r="Z586" s="214"/>
    </row>
    <row r="587" spans="25:26" s="203" customFormat="1" x14ac:dyDescent="0.2">
      <c r="Y587" s="211"/>
      <c r="Z587" s="214"/>
    </row>
    <row r="588" spans="25:26" s="203" customFormat="1" x14ac:dyDescent="0.2">
      <c r="Y588" s="211"/>
      <c r="Z588" s="214"/>
    </row>
    <row r="589" spans="25:26" s="203" customFormat="1" x14ac:dyDescent="0.2">
      <c r="Y589" s="211"/>
      <c r="Z589" s="214"/>
    </row>
    <row r="590" spans="25:26" s="203" customFormat="1" x14ac:dyDescent="0.2">
      <c r="Y590" s="211"/>
      <c r="Z590" s="214"/>
    </row>
    <row r="591" spans="25:26" s="203" customFormat="1" x14ac:dyDescent="0.2">
      <c r="Y591" s="211"/>
      <c r="Z591" s="214"/>
    </row>
    <row r="592" spans="25:26" s="203" customFormat="1" x14ac:dyDescent="0.2">
      <c r="Y592" s="211"/>
      <c r="Z592" s="214"/>
    </row>
    <row r="593" spans="25:26" s="203" customFormat="1" x14ac:dyDescent="0.2">
      <c r="Y593" s="211"/>
      <c r="Z593" s="214"/>
    </row>
    <row r="594" spans="25:26" s="203" customFormat="1" x14ac:dyDescent="0.2">
      <c r="Y594" s="211"/>
      <c r="Z594" s="214"/>
    </row>
    <row r="595" spans="25:26" s="203" customFormat="1" x14ac:dyDescent="0.2">
      <c r="Y595" s="211"/>
      <c r="Z595" s="214"/>
    </row>
    <row r="596" spans="25:26" s="203" customFormat="1" x14ac:dyDescent="0.2">
      <c r="Y596" s="211"/>
      <c r="Z596" s="214"/>
    </row>
    <row r="597" spans="25:26" s="203" customFormat="1" x14ac:dyDescent="0.2">
      <c r="Y597" s="211"/>
      <c r="Z597" s="214"/>
    </row>
    <row r="598" spans="25:26" s="203" customFormat="1" x14ac:dyDescent="0.2">
      <c r="Y598" s="211"/>
      <c r="Z598" s="214"/>
    </row>
    <row r="599" spans="25:26" s="203" customFormat="1" x14ac:dyDescent="0.2">
      <c r="Y599" s="211"/>
      <c r="Z599" s="214"/>
    </row>
    <row r="600" spans="25:26" s="203" customFormat="1" x14ac:dyDescent="0.2">
      <c r="Y600" s="211"/>
      <c r="Z600" s="214"/>
    </row>
    <row r="601" spans="25:26" s="203" customFormat="1" x14ac:dyDescent="0.2">
      <c r="Y601" s="211"/>
      <c r="Z601" s="214"/>
    </row>
    <row r="602" spans="25:26" s="203" customFormat="1" x14ac:dyDescent="0.2">
      <c r="Y602" s="211"/>
      <c r="Z602" s="214"/>
    </row>
    <row r="603" spans="25:26" s="203" customFormat="1" x14ac:dyDescent="0.2">
      <c r="Y603" s="211"/>
      <c r="Z603" s="214"/>
    </row>
    <row r="604" spans="25:26" s="203" customFormat="1" x14ac:dyDescent="0.2">
      <c r="Y604" s="211"/>
      <c r="Z604" s="214"/>
    </row>
    <row r="605" spans="25:26" s="203" customFormat="1" x14ac:dyDescent="0.2">
      <c r="Y605" s="211"/>
      <c r="Z605" s="214"/>
    </row>
    <row r="606" spans="25:26" s="203" customFormat="1" x14ac:dyDescent="0.2">
      <c r="Y606" s="211"/>
      <c r="Z606" s="214"/>
    </row>
    <row r="607" spans="25:26" s="203" customFormat="1" x14ac:dyDescent="0.2">
      <c r="Y607" s="211"/>
      <c r="Z607" s="214"/>
    </row>
    <row r="608" spans="25:26" s="203" customFormat="1" x14ac:dyDescent="0.2">
      <c r="Y608" s="211"/>
      <c r="Z608" s="214"/>
    </row>
    <row r="609" spans="25:26" s="203" customFormat="1" x14ac:dyDescent="0.2">
      <c r="Y609" s="211"/>
      <c r="Z609" s="214"/>
    </row>
    <row r="610" spans="25:26" s="203" customFormat="1" x14ac:dyDescent="0.2">
      <c r="Y610" s="211"/>
      <c r="Z610" s="214"/>
    </row>
    <row r="611" spans="25:26" s="203" customFormat="1" x14ac:dyDescent="0.2">
      <c r="Y611" s="211"/>
      <c r="Z611" s="214"/>
    </row>
    <row r="612" spans="25:26" s="203" customFormat="1" x14ac:dyDescent="0.2">
      <c r="Y612" s="211"/>
      <c r="Z612" s="214"/>
    </row>
    <row r="613" spans="25:26" s="203" customFormat="1" x14ac:dyDescent="0.2">
      <c r="Y613" s="211"/>
      <c r="Z613" s="214"/>
    </row>
    <row r="614" spans="25:26" s="203" customFormat="1" x14ac:dyDescent="0.2">
      <c r="Y614" s="211"/>
      <c r="Z614" s="214"/>
    </row>
    <row r="615" spans="25:26" s="203" customFormat="1" x14ac:dyDescent="0.2">
      <c r="Y615" s="211"/>
      <c r="Z615" s="214"/>
    </row>
    <row r="616" spans="25:26" s="203" customFormat="1" x14ac:dyDescent="0.2">
      <c r="Y616" s="211"/>
      <c r="Z616" s="214"/>
    </row>
    <row r="617" spans="25:26" s="203" customFormat="1" x14ac:dyDescent="0.2">
      <c r="Y617" s="211"/>
      <c r="Z617" s="214"/>
    </row>
    <row r="618" spans="25:26" s="203" customFormat="1" x14ac:dyDescent="0.2">
      <c r="Y618" s="211"/>
      <c r="Z618" s="214"/>
    </row>
    <row r="619" spans="25:26" s="203" customFormat="1" x14ac:dyDescent="0.2">
      <c r="Y619" s="211"/>
      <c r="Z619" s="214"/>
    </row>
    <row r="620" spans="25:26" s="203" customFormat="1" x14ac:dyDescent="0.2">
      <c r="Y620" s="211"/>
      <c r="Z620" s="214"/>
    </row>
    <row r="621" spans="25:26" s="203" customFormat="1" x14ac:dyDescent="0.2">
      <c r="Y621" s="211"/>
      <c r="Z621" s="214"/>
    </row>
    <row r="622" spans="25:26" s="203" customFormat="1" x14ac:dyDescent="0.2">
      <c r="Y622" s="211"/>
      <c r="Z622" s="214"/>
    </row>
    <row r="623" spans="25:26" s="203" customFormat="1" x14ac:dyDescent="0.2">
      <c r="Y623" s="211"/>
      <c r="Z623" s="214"/>
    </row>
    <row r="624" spans="25:26" s="203" customFormat="1" x14ac:dyDescent="0.2">
      <c r="Y624" s="211"/>
      <c r="Z624" s="214"/>
    </row>
    <row r="625" spans="25:26" s="203" customFormat="1" x14ac:dyDescent="0.2">
      <c r="Y625" s="211"/>
      <c r="Z625" s="214"/>
    </row>
    <row r="626" spans="25:26" s="203" customFormat="1" x14ac:dyDescent="0.2">
      <c r="Y626" s="211"/>
      <c r="Z626" s="214"/>
    </row>
    <row r="627" spans="25:26" s="203" customFormat="1" x14ac:dyDescent="0.2">
      <c r="Y627" s="211"/>
      <c r="Z627" s="214"/>
    </row>
    <row r="628" spans="25:26" s="203" customFormat="1" x14ac:dyDescent="0.2">
      <c r="Y628" s="211"/>
      <c r="Z628" s="214"/>
    </row>
    <row r="629" spans="25:26" s="203" customFormat="1" x14ac:dyDescent="0.2">
      <c r="Y629" s="211"/>
      <c r="Z629" s="214"/>
    </row>
    <row r="630" spans="25:26" s="203" customFormat="1" x14ac:dyDescent="0.2">
      <c r="Y630" s="211"/>
      <c r="Z630" s="214"/>
    </row>
    <row r="631" spans="25:26" s="203" customFormat="1" x14ac:dyDescent="0.2">
      <c r="Y631" s="211"/>
      <c r="Z631" s="214"/>
    </row>
    <row r="632" spans="25:26" s="203" customFormat="1" x14ac:dyDescent="0.2">
      <c r="Y632" s="211"/>
      <c r="Z632" s="214"/>
    </row>
    <row r="633" spans="25:26" s="203" customFormat="1" x14ac:dyDescent="0.2">
      <c r="Y633" s="211"/>
      <c r="Z633" s="214"/>
    </row>
    <row r="634" spans="25:26" s="203" customFormat="1" x14ac:dyDescent="0.2">
      <c r="Y634" s="211"/>
      <c r="Z634" s="214"/>
    </row>
    <row r="635" spans="25:26" s="203" customFormat="1" x14ac:dyDescent="0.2">
      <c r="Y635" s="211"/>
      <c r="Z635" s="214"/>
    </row>
    <row r="636" spans="25:26" s="203" customFormat="1" x14ac:dyDescent="0.2">
      <c r="Y636" s="211"/>
      <c r="Z636" s="214"/>
    </row>
    <row r="637" spans="25:26" s="203" customFormat="1" x14ac:dyDescent="0.2">
      <c r="Y637" s="211"/>
      <c r="Z637" s="214"/>
    </row>
    <row r="638" spans="25:26" s="203" customFormat="1" x14ac:dyDescent="0.2">
      <c r="Y638" s="211"/>
      <c r="Z638" s="214"/>
    </row>
    <row r="639" spans="25:26" s="203" customFormat="1" x14ac:dyDescent="0.2">
      <c r="Y639" s="211"/>
      <c r="Z639" s="214"/>
    </row>
    <row r="640" spans="25:26" s="203" customFormat="1" x14ac:dyDescent="0.2">
      <c r="Y640" s="211"/>
      <c r="Z640" s="214"/>
    </row>
    <row r="641" spans="25:26" s="203" customFormat="1" x14ac:dyDescent="0.2">
      <c r="Y641" s="211"/>
      <c r="Z641" s="214"/>
    </row>
    <row r="642" spans="25:26" s="203" customFormat="1" x14ac:dyDescent="0.2">
      <c r="Y642" s="211"/>
      <c r="Z642" s="214"/>
    </row>
    <row r="643" spans="25:26" s="203" customFormat="1" x14ac:dyDescent="0.2">
      <c r="Y643" s="211"/>
      <c r="Z643" s="214"/>
    </row>
    <row r="644" spans="25:26" s="203" customFormat="1" x14ac:dyDescent="0.2">
      <c r="Y644" s="211"/>
      <c r="Z644" s="214"/>
    </row>
    <row r="645" spans="25:26" s="203" customFormat="1" x14ac:dyDescent="0.2">
      <c r="Y645" s="211"/>
      <c r="Z645" s="214"/>
    </row>
    <row r="646" spans="25:26" s="203" customFormat="1" x14ac:dyDescent="0.2">
      <c r="Y646" s="211"/>
      <c r="Z646" s="214"/>
    </row>
    <row r="647" spans="25:26" s="203" customFormat="1" x14ac:dyDescent="0.2">
      <c r="Y647" s="211"/>
      <c r="Z647" s="214"/>
    </row>
    <row r="648" spans="25:26" s="203" customFormat="1" x14ac:dyDescent="0.2">
      <c r="Y648" s="211"/>
      <c r="Z648" s="214"/>
    </row>
    <row r="649" spans="25:26" s="203" customFormat="1" x14ac:dyDescent="0.2">
      <c r="Y649" s="211"/>
      <c r="Z649" s="214"/>
    </row>
    <row r="650" spans="25:26" s="203" customFormat="1" x14ac:dyDescent="0.2">
      <c r="Y650" s="211"/>
      <c r="Z650" s="214"/>
    </row>
    <row r="651" spans="25:26" s="203" customFormat="1" x14ac:dyDescent="0.2">
      <c r="Y651" s="211"/>
      <c r="Z651" s="214"/>
    </row>
    <row r="652" spans="25:26" s="203" customFormat="1" x14ac:dyDescent="0.2">
      <c r="Y652" s="211"/>
      <c r="Z652" s="214"/>
    </row>
    <row r="653" spans="25:26" s="203" customFormat="1" x14ac:dyDescent="0.2">
      <c r="Y653" s="211"/>
      <c r="Z653" s="214"/>
    </row>
    <row r="654" spans="25:26" s="203" customFormat="1" x14ac:dyDescent="0.2">
      <c r="Y654" s="211"/>
      <c r="Z654" s="214"/>
    </row>
    <row r="655" spans="25:26" s="203" customFormat="1" x14ac:dyDescent="0.2">
      <c r="Y655" s="211"/>
      <c r="Z655" s="214"/>
    </row>
    <row r="656" spans="25:26" s="203" customFormat="1" x14ac:dyDescent="0.2">
      <c r="Y656" s="211"/>
      <c r="Z656" s="214"/>
    </row>
  </sheetData>
  <sheetProtection selectLockedCells="1" selectUnlockedCells="1"/>
  <mergeCells count="96">
    <mergeCell ref="G27:K27"/>
    <mergeCell ref="L27:L28"/>
    <mergeCell ref="M27:O27"/>
    <mergeCell ref="P27:R27"/>
    <mergeCell ref="B27:B28"/>
    <mergeCell ref="C27:C28"/>
    <mergeCell ref="D27:D28"/>
    <mergeCell ref="E27:E28"/>
    <mergeCell ref="F27:F28"/>
    <mergeCell ref="Y25:Y28"/>
    <mergeCell ref="M26:O26"/>
    <mergeCell ref="P26:R26"/>
    <mergeCell ref="S26:U26"/>
    <mergeCell ref="V26:X26"/>
    <mergeCell ref="S27:U27"/>
    <mergeCell ref="V27:X27"/>
    <mergeCell ref="B21:C21"/>
    <mergeCell ref="B25:B26"/>
    <mergeCell ref="C25:L26"/>
    <mergeCell ref="M25:R25"/>
    <mergeCell ref="S25:X25"/>
    <mergeCell ref="E9:E10"/>
    <mergeCell ref="C1:O1"/>
    <mergeCell ref="C2:O2"/>
    <mergeCell ref="B7:B8"/>
    <mergeCell ref="C7:L8"/>
    <mergeCell ref="M7:R7"/>
    <mergeCell ref="B9:B10"/>
    <mergeCell ref="C9:C10"/>
    <mergeCell ref="D9:D10"/>
    <mergeCell ref="F9:F10"/>
    <mergeCell ref="G9:K9"/>
    <mergeCell ref="L9:L10"/>
    <mergeCell ref="Y7:Y10"/>
    <mergeCell ref="M8:O8"/>
    <mergeCell ref="P8:R8"/>
    <mergeCell ref="S8:U8"/>
    <mergeCell ref="V8:X8"/>
    <mergeCell ref="S7:X7"/>
    <mergeCell ref="V9:X9"/>
    <mergeCell ref="M9:O9"/>
    <mergeCell ref="P9:R9"/>
    <mergeCell ref="S9:U9"/>
    <mergeCell ref="B47:C47"/>
    <mergeCell ref="B51:B52"/>
    <mergeCell ref="C51:L52"/>
    <mergeCell ref="B53:B54"/>
    <mergeCell ref="C53:C54"/>
    <mergeCell ref="D53:D54"/>
    <mergeCell ref="F53:F54"/>
    <mergeCell ref="G53:K53"/>
    <mergeCell ref="L53:L54"/>
    <mergeCell ref="E53:E54"/>
    <mergeCell ref="S53:U53"/>
    <mergeCell ref="Y51:Y54"/>
    <mergeCell ref="M52:O52"/>
    <mergeCell ref="P52:R52"/>
    <mergeCell ref="S52:U52"/>
    <mergeCell ref="V52:X52"/>
    <mergeCell ref="M51:R51"/>
    <mergeCell ref="S51:X51"/>
    <mergeCell ref="V53:X53"/>
    <mergeCell ref="M53:O53"/>
    <mergeCell ref="P53:R53"/>
    <mergeCell ref="S81:X81"/>
    <mergeCell ref="B81:L81"/>
    <mergeCell ref="B82:L82"/>
    <mergeCell ref="M82:X82"/>
    <mergeCell ref="B83:X83"/>
    <mergeCell ref="M81:R81"/>
    <mergeCell ref="M80:N80"/>
    <mergeCell ref="S80:T80"/>
    <mergeCell ref="P80:Q80"/>
    <mergeCell ref="V80:W80"/>
    <mergeCell ref="B79:C79"/>
    <mergeCell ref="B80:E80"/>
    <mergeCell ref="Y87:Y90"/>
    <mergeCell ref="M88:O88"/>
    <mergeCell ref="P88:R88"/>
    <mergeCell ref="S88:U88"/>
    <mergeCell ref="V88:X88"/>
    <mergeCell ref="M89:O89"/>
    <mergeCell ref="P89:R89"/>
    <mergeCell ref="S89:U89"/>
    <mergeCell ref="V89:X89"/>
    <mergeCell ref="B87:B88"/>
    <mergeCell ref="C87:L88"/>
    <mergeCell ref="M87:R87"/>
    <mergeCell ref="S87:X87"/>
    <mergeCell ref="B89:B90"/>
    <mergeCell ref="C89:C90"/>
    <mergeCell ref="D89:D90"/>
    <mergeCell ref="E89:E90"/>
    <mergeCell ref="F89:F90"/>
    <mergeCell ref="G89:K89"/>
    <mergeCell ref="L89:L90"/>
  </mergeCells>
  <phoneticPr fontId="7" type="noConversion"/>
  <pageMargins left="0.25" right="0.25" top="0.75" bottom="0.75" header="0.3" footer="0.3"/>
  <pageSetup paperSize="9" scale="72" firstPageNumber="0" orientation="landscape" r:id="rId1"/>
  <headerFooter alignWithMargins="0"/>
  <rowBreaks count="3" manualBreakCount="3">
    <brk id="23" max="16383" man="1"/>
    <brk id="50" max="16383" man="1"/>
    <brk id="116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5546875" defaultRowHeight="12.75" x14ac:dyDescent="0.2"/>
  <sheetData/>
  <sheetProtection selectLockedCells="1" selectUnlockedCells="1"/>
  <phoneticPr fontId="7" type="noConversion"/>
  <pageMargins left="0.7" right="0.7" top="0.75" bottom="0.75" header="0.51180555555555551" footer="0.51180555555555551"/>
  <pageSetup paperSize="9" firstPageNumber="0" orientation="portrait" horizontalDpi="300" verticalDpi="300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E19607A61991FF45B0E5D0C9E09DCDA2" ma:contentTypeVersion="2" ma:contentTypeDescription="Utwórz nowy dokument." ma:contentTypeScope="" ma:versionID="0b57f7acf967596f6a413959c7f332b9">
  <xsd:schema xmlns:xsd="http://www.w3.org/2001/XMLSchema" xmlns:xs="http://www.w3.org/2001/XMLSchema" xmlns:p="http://schemas.microsoft.com/office/2006/metadata/properties" xmlns:ns2="664a6e31-ce22-4935-9cba-9c6eab32465d" targetNamespace="http://schemas.microsoft.com/office/2006/metadata/properties" ma:root="true" ma:fieldsID="3ba0879322924c106998397860835364" ns2:_="">
    <xsd:import namespace="664a6e31-ce22-4935-9cba-9c6eab32465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64a6e31-ce22-4935-9cba-9c6eab32465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B71CA17-942E-4B55-81C6-4484AB4ED58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013C73A7-B608-4A51-A89A-182D2FF2315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64a6e31-ce22-4935-9cba-9c6eab32465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5</vt:i4>
      </vt:variant>
      <vt:variant>
        <vt:lpstr>Zakresy nazwane</vt:lpstr>
      </vt:variant>
      <vt:variant>
        <vt:i4>3</vt:i4>
      </vt:variant>
    </vt:vector>
  </HeadingPairs>
  <TitlesOfParts>
    <vt:vector size="8" baseType="lpstr">
      <vt:lpstr>studia I s. niestacjonarne</vt:lpstr>
      <vt:lpstr>studia II s. niestacjonarne 2</vt:lpstr>
      <vt:lpstr>studia jednolite mgr</vt:lpstr>
      <vt:lpstr>Studia II s. niestacjonarne</vt:lpstr>
      <vt:lpstr>Arkusz1</vt:lpstr>
      <vt:lpstr>'studia I s. niestacjonarne'!Obszar_wydruku</vt:lpstr>
      <vt:lpstr>'studia II s. niestacjonarne 2'!Obszar_wydruku</vt:lpstr>
      <vt:lpstr>'studia jednolite mgr'!Obszar_wydruku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Produkcja 1,,,</dc:creator>
  <cp:keywords/>
  <dc:description/>
  <cp:lastModifiedBy>Admin</cp:lastModifiedBy>
  <cp:revision/>
  <cp:lastPrinted>2022-08-22T12:59:38Z</cp:lastPrinted>
  <dcterms:created xsi:type="dcterms:W3CDTF">2015-05-26T09:24:43Z</dcterms:created>
  <dcterms:modified xsi:type="dcterms:W3CDTF">2023-07-19T12:45:38Z</dcterms:modified>
  <cp:category/>
  <cp:contentStatus/>
</cp:coreProperties>
</file>